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1595" windowHeight="8145" tabRatio="615" activeTab="2"/>
  </bookViews>
  <sheets>
    <sheet name="Оглавление" sheetId="1" r:id="rId1"/>
    <sheet name="Трубы и фитинги Россия" sheetId="2" r:id="rId2"/>
    <sheet name="ПП Турция" sheetId="3" r:id="rId3"/>
    <sheet name="Наружная канализация" sheetId="4" r:id="rId4"/>
    <sheet name="Внутренняя канализация" sheetId="5" r:id="rId5"/>
    <sheet name="Краны латунные" sheetId="6" r:id="rId6"/>
    <sheet name="Гибкая подводка" sheetId="7" r:id="rId7"/>
    <sheet name="Металлопластиковая труба" sheetId="8" r:id="rId8"/>
    <sheet name="Мембранные баки" sheetId="9" r:id="rId9"/>
    <sheet name="Оборудование для водоснабжения" sheetId="10" r:id="rId10"/>
    <sheet name="Резьбовые фитинги" sheetId="11" r:id="rId11"/>
    <sheet name="Коллекторы и тд" sheetId="12" r:id="rId12"/>
    <sheet name="Обжимной фитинг" sheetId="13" r:id="rId13"/>
    <sheet name="Пресс фитинг" sheetId="14" r:id="rId14"/>
    <sheet name="Водосчетчики" sheetId="15" r:id="rId15"/>
    <sheet name="Инструмент" sheetId="16" r:id="rId16"/>
    <sheet name="Радиаторы и комплектующие к ним" sheetId="17" r:id="rId17"/>
    <sheet name="Теплоизоляция" sheetId="18" r:id="rId18"/>
    <sheet name="Расходные материалы" sheetId="19" r:id="rId19"/>
    <sheet name="Запорная арматура EUROS" sheetId="20" r:id="rId20"/>
    <sheet name="Трубы напорные из ПЭ" sheetId="21" r:id="rId21"/>
    <sheet name="ПНД Россия" sheetId="22" r:id="rId22"/>
    <sheet name="ПНД Испания" sheetId="23" r:id="rId23"/>
  </sheets>
  <definedNames/>
  <calcPr fullCalcOnLoad="1"/>
</workbook>
</file>

<file path=xl/sharedStrings.xml><?xml version="1.0" encoding="utf-8"?>
<sst xmlns="http://schemas.openxmlformats.org/spreadsheetml/2006/main" count="4376" uniqueCount="2221">
  <si>
    <t>(с НДС)</t>
  </si>
  <si>
    <t>Крестовина</t>
  </si>
  <si>
    <t>Тройник</t>
  </si>
  <si>
    <t>Тройник переходной</t>
  </si>
  <si>
    <t>Заглушка</t>
  </si>
  <si>
    <t>Размер</t>
  </si>
  <si>
    <t>Муфта переходная</t>
  </si>
  <si>
    <t xml:space="preserve">     ООО "Компания Теплосеть Мск" </t>
  </si>
  <si>
    <t>109377 г.Москва Рязанский пр-кт д.34</t>
  </si>
  <si>
    <t xml:space="preserve">тел.+7(495) 973-70-93                       </t>
  </si>
  <si>
    <t>Ваша скидка %</t>
  </si>
  <si>
    <t>1.</t>
  </si>
  <si>
    <t>2.</t>
  </si>
  <si>
    <t>Оглавление</t>
  </si>
  <si>
    <t>Трубы для наружной канализации из полипропилена</t>
  </si>
  <si>
    <t>Наименование</t>
  </si>
  <si>
    <t>Кол-во в упаковке (шт)</t>
  </si>
  <si>
    <t xml:space="preserve">Цена, руб. </t>
  </si>
  <si>
    <t>Труба наружная гладкая 110х3,4х500   РТП</t>
  </si>
  <si>
    <t>Труба наружная гладкая 110х3,4х1000 РТП</t>
  </si>
  <si>
    <t>Труба наружная гладкая 110х3,4х2000 РТП</t>
  </si>
  <si>
    <t>Труба наружная гладкая 110х3,4х3000 РТП</t>
  </si>
  <si>
    <t>Труба наружная гладкая 110х3,4х5000 РТП</t>
  </si>
  <si>
    <t>Труба наружная гладкая 110х3,4х6000 РТП</t>
  </si>
  <si>
    <t>Труба наружная гладкая 160х4,9х500    РТП</t>
  </si>
  <si>
    <t>Труба наружная гладкая 160х4,9х1000  РТП</t>
  </si>
  <si>
    <t>Труба наружная гладкая 160х4,9х2000  РТП</t>
  </si>
  <si>
    <t>Труба наружная гладкая 160х4,9х3000  РТП</t>
  </si>
  <si>
    <t>Труба наружная гладкая 160х4,9х5000  РТП</t>
  </si>
  <si>
    <t>Труба наружная гладкая 160х4,9х6000  РТП</t>
  </si>
  <si>
    <t>Труба наружная гладкая 200х6,2х500    РТП</t>
  </si>
  <si>
    <t>Труба наружная гладкая 200х6,2х1000  РТП</t>
  </si>
  <si>
    <t>Труба наружная гладкая 200х6,2х2000  РТП</t>
  </si>
  <si>
    <t>Труба наружная гладкая 200х6,2х3000  РТП</t>
  </si>
  <si>
    <t>Труба наружная гладкая 200х6,2х5000  РТП</t>
  </si>
  <si>
    <t>Труба наружная гладкая 200х6,2х6000  РТП</t>
  </si>
  <si>
    <t>Фитинги для наружной канализации из полипропилена</t>
  </si>
  <si>
    <t>Цена, руб. (с НДС)</t>
  </si>
  <si>
    <t>Тройник наруж. кан. 110/110x90 «РТП»</t>
  </si>
  <si>
    <t>Тройник наруж. кан. 110/110x45 «РТП»</t>
  </si>
  <si>
    <t>Отвод наруж. кан. 110x90 «РТП»</t>
  </si>
  <si>
    <t>Отвод наруж. кан. 110x45 «РТП»</t>
  </si>
  <si>
    <t>Муфта наруж. кан. 110 «РТП»</t>
  </si>
  <si>
    <t>Ревизия наруж. кан. 110 «РТП»</t>
  </si>
  <si>
    <t>Заглушка наруж. кан. 110 «РТП»</t>
  </si>
  <si>
    <t>Отвод наруж. кан. 200x30 « Wavin» Польша</t>
  </si>
  <si>
    <t>Отвод наруж. кан. 200x90 «Pestan» Польша</t>
  </si>
  <si>
    <t>Отвод наруж. кан. 160x90 «Pestan» Польша</t>
  </si>
  <si>
    <t>Отвод наруж. кан. 160x45 «Pestan» Польша</t>
  </si>
  <si>
    <t>Отвод наруж. кан. 160x30 «Pestan» Польша</t>
  </si>
  <si>
    <t>Тройник наруж. кан. 200/200x90 « Wavin» Польша</t>
  </si>
  <si>
    <t>Тройник наруж. кан. 200/200x45 « Wavin» Польша</t>
  </si>
  <si>
    <t>Тройник наруж. кан. 200/160x90 «Wavin» Польша</t>
  </si>
  <si>
    <t>Тройник наруж. кан. 200/160x45 « Wavin» Польша</t>
  </si>
  <si>
    <t>Тройник наруж. кан. 200/110x90 « Wavin» Польша</t>
  </si>
  <si>
    <t>Тройник наруж. кан. 200/110x45 « Wavin» Польша</t>
  </si>
  <si>
    <t>Тройник наруж. кан. 160/160x45 «Pestan» Польша</t>
  </si>
  <si>
    <t>Тройник наруж. кан. 160/110x90 «Pestan» Польша</t>
  </si>
  <si>
    <t>Тройник наруж. кан. 160/110x45 «Pestan» Польша</t>
  </si>
  <si>
    <t>Муфта наруж. кан. 200 «Wavin» Польша</t>
  </si>
  <si>
    <t>Муфта наруж. кан. 160 «Pestan» Польша</t>
  </si>
  <si>
    <t>Заглушка наруж. кан. 160</t>
  </si>
  <si>
    <t>Обратный клапан 160 «Pestan» Польша</t>
  </si>
  <si>
    <t>тел.+7(495) 973-70-93</t>
  </si>
  <si>
    <t>info@teplosetmsk.ru</t>
  </si>
  <si>
    <t>3.</t>
  </si>
  <si>
    <t xml:space="preserve">      Трубы для внутренней канализации из полипропилена </t>
  </si>
  <si>
    <t>Диаметр (мм.)</t>
  </si>
  <si>
    <t>Толщина стенки (мм)</t>
  </si>
  <si>
    <t>Длина (мм.)</t>
  </si>
  <si>
    <t>Количество в упаковке (шт.)</t>
  </si>
  <si>
    <t>Цена (с НДС)</t>
  </si>
  <si>
    <t>Уточнять наличие</t>
  </si>
  <si>
    <t>размер, мм</t>
  </si>
  <si>
    <t>L, мм</t>
  </si>
  <si>
    <t>кол-во шт. в упак.</t>
  </si>
  <si>
    <t>Цена, руб.</t>
  </si>
  <si>
    <t xml:space="preserve">                                                                                                                                                Фитинги для внутренней канализации из полипропилена.</t>
  </si>
  <si>
    <t>наименование</t>
  </si>
  <si>
    <t>размер (мм)</t>
  </si>
  <si>
    <t>количество шт. в упак.</t>
  </si>
  <si>
    <t>цена за штуку,</t>
  </si>
  <si>
    <t>руб. с НДС</t>
  </si>
  <si>
    <t>отвод</t>
  </si>
  <si>
    <t>32/87° «ММП»</t>
  </si>
  <si>
    <t>40/45° «ММП»</t>
  </si>
  <si>
    <t>40/87° «ММП»</t>
  </si>
  <si>
    <t>50/30°</t>
  </si>
  <si>
    <t>50/45°</t>
  </si>
  <si>
    <t>50/87°</t>
  </si>
  <si>
    <t>110/30°</t>
  </si>
  <si>
    <t>110/45°</t>
  </si>
  <si>
    <t>110/87°</t>
  </si>
  <si>
    <t>тройник</t>
  </si>
  <si>
    <t>40/40/45° «ММП»</t>
  </si>
  <si>
    <t>50/50/45°</t>
  </si>
  <si>
    <t>50/50/87°</t>
  </si>
  <si>
    <t>110/50/45°</t>
  </si>
  <si>
    <t>110/50/87°</t>
  </si>
  <si>
    <t>110/110/45°</t>
  </si>
  <si>
    <t>110/110/87°</t>
  </si>
  <si>
    <t xml:space="preserve">муфта </t>
  </si>
  <si>
    <t>40 «ММП»</t>
  </si>
  <si>
    <t>надвижная</t>
  </si>
  <si>
    <t>ревизия</t>
  </si>
  <si>
    <t>крестовина одноплоскостная</t>
  </si>
  <si>
    <t>50/50/50/45°</t>
  </si>
  <si>
    <t>50/50/50/87°</t>
  </si>
  <si>
    <t>110/50/50/45°</t>
  </si>
  <si>
    <t>110/50/50/87°</t>
  </si>
  <si>
    <t>110/110/50/87°</t>
  </si>
  <si>
    <t>110/110/110/45°</t>
  </si>
  <si>
    <t>110/110/110/87°</t>
  </si>
  <si>
    <t>крестовина двухплоскостная</t>
  </si>
  <si>
    <t>110/110/50/87°  (левая)</t>
  </si>
  <si>
    <t>110/110/50/87°(правая)</t>
  </si>
  <si>
    <t>патрубок компенсационный</t>
  </si>
  <si>
    <t>редукция</t>
  </si>
  <si>
    <t>110/50</t>
  </si>
  <si>
    <t>переход чуг/пласт</t>
  </si>
  <si>
    <t>50/75</t>
  </si>
  <si>
    <t>110/124</t>
  </si>
  <si>
    <t>аэратор канализационный</t>
  </si>
  <si>
    <t>зонт вентиляционный</t>
  </si>
  <si>
    <t>хомут пластиковый</t>
  </si>
  <si>
    <t>обратный клапан</t>
  </si>
  <si>
    <t>отвод 110 с выходом 50</t>
  </si>
  <si>
    <t>110/50 (лев)</t>
  </si>
  <si>
    <t>110/50 (прав)</t>
  </si>
  <si>
    <t>110/50 фронт (тыл)</t>
  </si>
  <si>
    <t>110/50 фронт (вверх)</t>
  </si>
  <si>
    <t>110/50 (лев + прав)</t>
  </si>
  <si>
    <t>отвод 110 с выходом 45 «РТП»</t>
  </si>
  <si>
    <t>110/45 (лев)</t>
  </si>
  <si>
    <t>110/45 (прав)</t>
  </si>
  <si>
    <t>110/45 (лев + прав)</t>
  </si>
  <si>
    <t>заглушка</t>
  </si>
  <si>
    <t>уплотнительное кольцо</t>
  </si>
  <si>
    <t>манжета резиновая</t>
  </si>
  <si>
    <t xml:space="preserve">патрубок гибкий «РТП» </t>
  </si>
  <si>
    <t>муфта ремонтная</t>
  </si>
  <si>
    <t xml:space="preserve">                             Трапы канализационные</t>
  </si>
  <si>
    <t xml:space="preserve">Наименование </t>
  </si>
  <si>
    <t>Трап вертикальный D50</t>
  </si>
  <si>
    <t>решетка пласт., 100х100 «РТП»</t>
  </si>
  <si>
    <t>Трап вертикальный D110</t>
  </si>
  <si>
    <t>решетка пласт. 150х150 «РТП»</t>
  </si>
  <si>
    <t>Трап горизонтальный D50</t>
  </si>
  <si>
    <t>решетка пласт., 150x150 «РТП»</t>
  </si>
  <si>
    <t>Трап горизонтальный D110</t>
  </si>
  <si>
    <t>решетка пласт., 150х150 «РТП»</t>
  </si>
  <si>
    <t>4.</t>
  </si>
  <si>
    <t>-</t>
  </si>
  <si>
    <t>5.</t>
  </si>
  <si>
    <t>Цена, руб.  (с НДС)</t>
  </si>
  <si>
    <t>Диаметр   мм</t>
  </si>
  <si>
    <t>Толщина стенки, мм</t>
  </si>
  <si>
    <t>Длина, м</t>
  </si>
  <si>
    <t>Количество в упаковке, шт.</t>
  </si>
  <si>
    <t>Вес 1 изделия</t>
  </si>
  <si>
    <t>PP D110</t>
  </si>
  <si>
    <t>Цена , руб. (с НДС)</t>
  </si>
  <si>
    <t>PP D160</t>
  </si>
  <si>
    <t>Цена  (с НДС)</t>
  </si>
  <si>
    <t>А</t>
  </si>
  <si>
    <t xml:space="preserve">Труба для внутренней канализации из полипропилена </t>
  </si>
  <si>
    <t>КРАНЫ и КЛАПАНЫ ЛАТУННЫЕ</t>
  </si>
  <si>
    <t xml:space="preserve">    Кран шаровый  СТП для воды</t>
  </si>
  <si>
    <t xml:space="preserve">                    Кран шаровый СТП  ручка рычаг алюминий</t>
  </si>
  <si>
    <t>шт</t>
  </si>
  <si>
    <t xml:space="preserve">                    Кран шаровый СТП ручка бабочка</t>
  </si>
  <si>
    <t xml:space="preserve">    Кран шаровый  СТП для газа</t>
  </si>
  <si>
    <t xml:space="preserve">                    Кран шаровый СТП ГАЗ  рычаг</t>
  </si>
  <si>
    <t xml:space="preserve">                    Кран шаровый СТП ГАЗ бабочка</t>
  </si>
  <si>
    <t xml:space="preserve"> Комплектующие для шаровых кранов</t>
  </si>
  <si>
    <t>6.</t>
  </si>
  <si>
    <t xml:space="preserve"> </t>
  </si>
  <si>
    <t>Краны латунные и комплектующие к ним</t>
  </si>
  <si>
    <t xml:space="preserve">                Гибкая подводка F1/2-F1/2  30 см</t>
  </si>
  <si>
    <t xml:space="preserve">                Гибкая подводка F1/2-F1/2  40 см</t>
  </si>
  <si>
    <t xml:space="preserve">                Гибкая подводка F1/2-F1/2  50 см</t>
  </si>
  <si>
    <t xml:space="preserve">                Гибкая подводка F1/2-F1/2  60 см</t>
  </si>
  <si>
    <t xml:space="preserve">                Гибкая подводка F1/2-F1/2  80 см</t>
  </si>
  <si>
    <t xml:space="preserve">                Гибкая подводка F1/2-F1/2 100 см</t>
  </si>
  <si>
    <t xml:space="preserve">                Гибкая подводка F1/2-F1/2 120 см</t>
  </si>
  <si>
    <t xml:space="preserve">                Гибкая подводка F1/2-F1/2 150 см</t>
  </si>
  <si>
    <t xml:space="preserve">                Гибкая подводка F1/2-F1/2 200 см</t>
  </si>
  <si>
    <t xml:space="preserve">                Гибкая подводка F1/2-F1/2 250 см</t>
  </si>
  <si>
    <t xml:space="preserve">                Гибкая подводка F1/2-F1/2 300 см</t>
  </si>
  <si>
    <t xml:space="preserve">                Гибкая подводка F1/2-F1/2 350 см</t>
  </si>
  <si>
    <t xml:space="preserve">                Гибкая подводка F1/2-F1/2 400 см</t>
  </si>
  <si>
    <t xml:space="preserve">                Гибкая подводка F1/2-M1/2  30 см</t>
  </si>
  <si>
    <t xml:space="preserve">                Гибкая подводка F1/2-M1/2  40 см</t>
  </si>
  <si>
    <t xml:space="preserve">                Гибкая подводка F1/2-M1/2  50 см</t>
  </si>
  <si>
    <t xml:space="preserve">                Гибкая подводка F1/2-M1/2  60 см</t>
  </si>
  <si>
    <t xml:space="preserve">                Гибкая подводка F1/2-M1/2  80 см</t>
  </si>
  <si>
    <t xml:space="preserve">                Гибкая подводка F1/2-M1/2 100 см</t>
  </si>
  <si>
    <t xml:space="preserve">                Гибкая подводка F1/2-M1/2 120 см</t>
  </si>
  <si>
    <t xml:space="preserve">                Гибкая подводка F1/2-M1/2 150 см</t>
  </si>
  <si>
    <t xml:space="preserve">                Гибкая подводка F1/2-M1/2 200 см</t>
  </si>
  <si>
    <t xml:space="preserve">                Гибкая подводка F1/2-M1/2 250 см</t>
  </si>
  <si>
    <t xml:space="preserve">                Гибкая подводка F1/2-M1/2 300 см</t>
  </si>
  <si>
    <t xml:space="preserve">                Гибкая подводка F1/2-M1/2 350 см</t>
  </si>
  <si>
    <t xml:space="preserve">                Гибкая подводка F1/2-M1/2 400 см</t>
  </si>
  <si>
    <t xml:space="preserve">                Гибкая подводка M10* 18 F1/2  30 см</t>
  </si>
  <si>
    <t xml:space="preserve">                Гибкая подводка M10* 18 F1/2  40 см</t>
  </si>
  <si>
    <t xml:space="preserve">                Гибкая подводка M10* 18 F1/2  50 см</t>
  </si>
  <si>
    <t xml:space="preserve">                Гибкая подводка M10* 18 F1/2  60 см</t>
  </si>
  <si>
    <t xml:space="preserve">                Гибкая подводка M10* 18 F1/2  80 см</t>
  </si>
  <si>
    <t xml:space="preserve">                Гибкая подводка M10* 18 F1/2 100 см</t>
  </si>
  <si>
    <t xml:space="preserve">                Гибкая подводка M10* 18 F1/2 120 см</t>
  </si>
  <si>
    <t xml:space="preserve">                Гибкая подводка M10* 18 F1/2 150 см</t>
  </si>
  <si>
    <t xml:space="preserve">                Гибкая подводка M10* 35 F1/2  30 см</t>
  </si>
  <si>
    <t xml:space="preserve">                Гибкая подводка M10* 35 F1/2  40 см</t>
  </si>
  <si>
    <t xml:space="preserve">                Гибкая подводка M10* 35 F1/2  50 см</t>
  </si>
  <si>
    <t xml:space="preserve">                Гибкая подводка M10* 35 F1/2  60 см</t>
  </si>
  <si>
    <t xml:space="preserve">                Гибкая подводка M10* 35 F1/2  80 см</t>
  </si>
  <si>
    <t xml:space="preserve">                Гибкая подводка M10* 35 F1/2 100 см</t>
  </si>
  <si>
    <t xml:space="preserve">                Гибкая подводка M10* 35 F1/2 120 см</t>
  </si>
  <si>
    <t xml:space="preserve">                Гибкая подводка M10* 35 F1/2 150 см</t>
  </si>
  <si>
    <t xml:space="preserve">       ГИБКАЯ ПОДВОДКА</t>
  </si>
  <si>
    <t>7.</t>
  </si>
  <si>
    <t>Гибкая подводка</t>
  </si>
  <si>
    <t>www.teplosetmsk.ru</t>
  </si>
  <si>
    <t>109377, г. Москва, Рязанский проспект дом 34, ООО "Компания Теплосеть Мск", тел. +7 (495) 973-70-93</t>
  </si>
  <si>
    <t>Муфта гибкая</t>
  </si>
  <si>
    <t>Ед. изм.</t>
  </si>
  <si>
    <t>МПТ  pert-al-pert 16х2,0мм /1,0МПа/95°С раб.</t>
  </si>
  <si>
    <t>м.</t>
  </si>
  <si>
    <t>МПТ pert-al-pert 20х2,0мм /1,0МПа/95°С раб.</t>
  </si>
  <si>
    <t>МПТ pert-al-pert 26х3,0мм /1,0МПа/95°С раб.</t>
  </si>
  <si>
    <t>МПТ pert-al-pert 32х3,0мм /1,0МПа/95°С раб.</t>
  </si>
  <si>
    <t>* - Немерной трубы в заказе не может быть более 10%</t>
  </si>
  <si>
    <r>
      <t xml:space="preserve">МПТ pert-al-pert 32х3,0мм /1,0МПа/95°С раб.   НЕМЕРНАЯ </t>
    </r>
    <r>
      <rPr>
        <sz val="11"/>
        <color indexed="10"/>
        <rFont val="Cambria"/>
        <family val="1"/>
      </rPr>
      <t>*</t>
    </r>
  </si>
  <si>
    <r>
      <t xml:space="preserve">МПТ pert-al-pert 26х3,0мм /1,0МПа/95°С раб.   НЕМЕРНАЯ </t>
    </r>
    <r>
      <rPr>
        <sz val="11"/>
        <color indexed="10"/>
        <rFont val="Cambria"/>
        <family val="1"/>
      </rPr>
      <t>*</t>
    </r>
  </si>
  <si>
    <r>
      <t xml:space="preserve">МПТ pert-al-pert 20х2,0мм /1,0МПа/95°С раб.   НЕМЕРНАЯ </t>
    </r>
    <r>
      <rPr>
        <sz val="11"/>
        <color indexed="10"/>
        <rFont val="Cambria"/>
        <family val="1"/>
      </rPr>
      <t>*</t>
    </r>
  </si>
  <si>
    <r>
      <t xml:space="preserve">МПТ pert-al-pert 16х2,0мм /1,0МПа/95°С раб.   НЕМЕРНАЯ </t>
    </r>
    <r>
      <rPr>
        <sz val="11"/>
        <color indexed="10"/>
        <rFont val="Cambria"/>
        <family val="1"/>
      </rPr>
      <t>*</t>
    </r>
  </si>
  <si>
    <t xml:space="preserve">Цена </t>
  </si>
  <si>
    <t>Металлопластиковая труба (PERT-AL-PERT) Российского производителя РТК.</t>
  </si>
  <si>
    <t>8.</t>
  </si>
  <si>
    <t>Металлопластиковая труба PERT-AL-PERT</t>
  </si>
  <si>
    <t>9.</t>
  </si>
  <si>
    <t xml:space="preserve">Мембранные баки </t>
  </si>
  <si>
    <t>Номенклатура</t>
  </si>
  <si>
    <t xml:space="preserve">Артикул </t>
  </si>
  <si>
    <t xml:space="preserve">        Мембранный бак для отопления Wester WRV8</t>
  </si>
  <si>
    <t>WRV8</t>
  </si>
  <si>
    <t xml:space="preserve">        Мембранный бак для отопления Wester  WRV12</t>
  </si>
  <si>
    <t>WRV12</t>
  </si>
  <si>
    <t xml:space="preserve">        Мембранный бак для отопления Wester WRV18</t>
  </si>
  <si>
    <t>WRV18</t>
  </si>
  <si>
    <t xml:space="preserve">        Мембранный бак для отопления Wester WRV24</t>
  </si>
  <si>
    <t>WRV24</t>
  </si>
  <si>
    <t xml:space="preserve">        Мембранный бак для отопления Wester WRV35</t>
  </si>
  <si>
    <t>WRV35</t>
  </si>
  <si>
    <t xml:space="preserve">        Мембранный бак для отопления Wester WRV50</t>
  </si>
  <si>
    <t>WRV50</t>
  </si>
  <si>
    <t xml:space="preserve">        Мембранный бак для отопления Wester  WRV80</t>
  </si>
  <si>
    <t>WRV80</t>
  </si>
  <si>
    <t xml:space="preserve">        Мембранный бак для отопления Wester WRV100</t>
  </si>
  <si>
    <t>WRV100</t>
  </si>
  <si>
    <t xml:space="preserve">        Мембранный бак для отопления Wester  WRV150</t>
  </si>
  <si>
    <t>WRV150</t>
  </si>
  <si>
    <t xml:space="preserve">        Мембранный бак для отопления Wester WRV200</t>
  </si>
  <si>
    <t>WRV200</t>
  </si>
  <si>
    <t xml:space="preserve">        Мембранный бак для отопления Wester WRV300</t>
  </si>
  <si>
    <t>WRV300</t>
  </si>
  <si>
    <t xml:space="preserve">        Мембранный бак для отопления Wester WRV500</t>
  </si>
  <si>
    <t>WRV500</t>
  </si>
  <si>
    <t xml:space="preserve">        Мембранный бак для для системы ГВС и гелиосистем Wester Premium WDV8</t>
  </si>
  <si>
    <t>WDV8P</t>
  </si>
  <si>
    <t xml:space="preserve">        Мембранный бак для для системы ГВС и гелиосистем Wester Premium WDV12</t>
  </si>
  <si>
    <t>WDV12P</t>
  </si>
  <si>
    <t xml:space="preserve">        Мембранный бак для для системы ГВС и гелиосистем Wester Premium WDV18</t>
  </si>
  <si>
    <t>WDV18P</t>
  </si>
  <si>
    <t xml:space="preserve">        Мембранный бак для для системы ГВС и гелиосистем Wester Premium WDV24</t>
  </si>
  <si>
    <t>WDV24P</t>
  </si>
  <si>
    <t xml:space="preserve">        Мембранный бак для для системы ГВС и гелиосистем Wester Premium WDV35</t>
  </si>
  <si>
    <t>WDV35P</t>
  </si>
  <si>
    <t xml:space="preserve">        Мембранный бак для водоснабжения горизонтальный Wester  WAO24</t>
  </si>
  <si>
    <t>WAO24</t>
  </si>
  <si>
    <t xml:space="preserve">        Мембранный бак для водоснабжения горизонтальный Wester  WAO50</t>
  </si>
  <si>
    <t>WAO50</t>
  </si>
  <si>
    <t xml:space="preserve">        Мембранный бак для водоснабжения горизонтальный Wester WAO80</t>
  </si>
  <si>
    <t>WAO80</t>
  </si>
  <si>
    <t xml:space="preserve">        Мембранный бак для водоснабжения горизонтальный Wester  WAO100</t>
  </si>
  <si>
    <t>WAO100</t>
  </si>
  <si>
    <t xml:space="preserve">        Мембранный бак для водоснабжения горизонтальный Wester  WAO150</t>
  </si>
  <si>
    <t>WAO150</t>
  </si>
  <si>
    <t xml:space="preserve">        Мембранный бак для водоснабжения Wester WAV8</t>
  </si>
  <si>
    <t>WAV8</t>
  </si>
  <si>
    <t xml:space="preserve">        Мембранный бак для водоснабжения Wester WAV12</t>
  </si>
  <si>
    <t>WAV12</t>
  </si>
  <si>
    <t xml:space="preserve">        Мембранный бак для водоснабжения Wester WAV18</t>
  </si>
  <si>
    <t>WAV18</t>
  </si>
  <si>
    <t xml:space="preserve">        Мембранный бак для водоснабжения Wester WAV24</t>
  </si>
  <si>
    <t>WAV24</t>
  </si>
  <si>
    <t xml:space="preserve">        Мембранный бак для водоснабжения Wester WAV35</t>
  </si>
  <si>
    <t>WAV35</t>
  </si>
  <si>
    <t xml:space="preserve">        Мембранный бак для водоснабжения Wester  WAV50</t>
  </si>
  <si>
    <t>WAV50</t>
  </si>
  <si>
    <t xml:space="preserve">        Мембранный бак для водоснабжения Wester  WAV80</t>
  </si>
  <si>
    <t>WAV80</t>
  </si>
  <si>
    <t xml:space="preserve">        Мембранный бак для водоснабжения Wester  WAV100</t>
  </si>
  <si>
    <t>WAV100</t>
  </si>
  <si>
    <t xml:space="preserve">        Мембранный бак для водоснабжения Wester  WAV150</t>
  </si>
  <si>
    <t>WAV150</t>
  </si>
  <si>
    <t xml:space="preserve">        Мембранный бак для водоснабжения Wester WAV200</t>
  </si>
  <si>
    <t>WAV200</t>
  </si>
  <si>
    <t xml:space="preserve">        Мембранный бак для водоснабжения Wester WAV300</t>
  </si>
  <si>
    <t>WAV300</t>
  </si>
  <si>
    <t xml:space="preserve">        Мембранный бак для водоснабжения Wester WAV500</t>
  </si>
  <si>
    <t>WAV500</t>
  </si>
  <si>
    <t xml:space="preserve">        Группа подключения мембранного бака</t>
  </si>
  <si>
    <t xml:space="preserve">        Комплект крепления для мембранных баков 8-35</t>
  </si>
  <si>
    <t xml:space="preserve">        Быстроразъемное соединение 3/4</t>
  </si>
  <si>
    <t xml:space="preserve">        Отсекающий клапан  1/4x3/8</t>
  </si>
  <si>
    <t xml:space="preserve">        Мембрана для баков 8,12  с горловиной  диаметром 51,5 мм</t>
  </si>
  <si>
    <t>999ME001</t>
  </si>
  <si>
    <t xml:space="preserve">        Мембрана для баков 8,12  с  горловиной диаметром  89 мм</t>
  </si>
  <si>
    <t>MN8-12</t>
  </si>
  <si>
    <t xml:space="preserve">        Мембрана для баков 18  с  горловиной диаметром 51,5 мм</t>
  </si>
  <si>
    <t>999ME016</t>
  </si>
  <si>
    <t xml:space="preserve">        Мембрана для баков 24 с  горловиной диаметром  89 мм</t>
  </si>
  <si>
    <t>999ME070</t>
  </si>
  <si>
    <t>MN24</t>
  </si>
  <si>
    <t xml:space="preserve">        Мембрана для баков 35, 50 с горловиной диаметром 89 мм</t>
  </si>
  <si>
    <t>999ME055</t>
  </si>
  <si>
    <t xml:space="preserve">        Мембрана для баков 35,50 с  горловиной  диаметром 89 мм</t>
  </si>
  <si>
    <t>MN35-50</t>
  </si>
  <si>
    <t xml:space="preserve">        Мембрана для баков 80 с горловиной диаметром  89 мм</t>
  </si>
  <si>
    <t>999ME050</t>
  </si>
  <si>
    <t xml:space="preserve">        Мембрана (проходная) для баков 80,100 с горловиной диаметром  89 мм</t>
  </si>
  <si>
    <t>MN80-100</t>
  </si>
  <si>
    <t xml:space="preserve">        Мембрана (проходная) для баков 100  с   горловиной   диаметром 89 мм</t>
  </si>
  <si>
    <t>999ME089</t>
  </si>
  <si>
    <t xml:space="preserve">        Мембрана для баков 100 с горловиной диаметром  89 мм</t>
  </si>
  <si>
    <t>999ME090</t>
  </si>
  <si>
    <t xml:space="preserve">        Мембрана (проходная) для баков 150  с горловиной  диаметром  89 мм</t>
  </si>
  <si>
    <t>999ME201</t>
  </si>
  <si>
    <t>10.</t>
  </si>
  <si>
    <t>Мембранные баки</t>
  </si>
  <si>
    <t>Оборудование для систем водоснабжения</t>
  </si>
  <si>
    <t xml:space="preserve">Центробежные насосы </t>
  </si>
  <si>
    <t>Цена</t>
  </si>
  <si>
    <t>JET 80 L (600W, Hmax - 38m, Qmax -50 l/min), корпус чугун</t>
  </si>
  <si>
    <t>JET 100 L (750W, Hmax - 43m, Qmax -56 l/min), корпус чугун</t>
  </si>
  <si>
    <t>JET 80 S (600W, Hmax - 38m, Qmax -50l /min), корпус чугун</t>
  </si>
  <si>
    <t>JET 100 S (750W, Hmax - 43m, Qmax -56 l/min), корпус чугун</t>
  </si>
  <si>
    <t>JS 80 (600W, Hmax - 38m, Qmax -45 l/min), корпус нерж. сталь</t>
  </si>
  <si>
    <t>JS 100 (750W, Hmax - 40m, Qmax -55 l/min), корпус нерж. сталь</t>
  </si>
  <si>
    <t>JET 60 S (450W,Нmax - 33m, Qmax - 40 i/min), корпус чугун NEW</t>
  </si>
  <si>
    <t>JSW 65 (W1100, Hmax - 65 m, Qmax - 70 l/min), корпус чугун</t>
  </si>
  <si>
    <t>DP 750  A (750W, Hmax - 40m, Qmax - 40 l/min), корпус чугун</t>
  </si>
  <si>
    <t>Вихревые насосы</t>
  </si>
  <si>
    <t>QB 60 (370W, Hmax - 33m, Qmax - 30 l/min), корпус чугун</t>
  </si>
  <si>
    <t>Станции автоматического водоснабжения</t>
  </si>
  <si>
    <t>с гидроаккумулятором 5л</t>
  </si>
  <si>
    <t>с гидроаккумулятором 24л</t>
  </si>
  <si>
    <t>AUTO JET 80 L, корпус чугун</t>
  </si>
  <si>
    <t>AUTO JET 100 L, корпус чугун</t>
  </si>
  <si>
    <t>AUTO JET 80 S, корус чугун</t>
  </si>
  <si>
    <t>AUTO JET 100 S, корпус чугун</t>
  </si>
  <si>
    <t>AUTO JS 80, корпус нерж.сталь</t>
  </si>
  <si>
    <t>AUTO JS 100, корпус нерж.сталь</t>
  </si>
  <si>
    <t>AUTO QB 60, корпус чугун</t>
  </si>
  <si>
    <t>AUTO DP 750 А,корпус чугун</t>
  </si>
  <si>
    <t>AUTO JSW 65, корпус чугун</t>
  </si>
  <si>
    <t>AQUAROBOT QB, корпус чугун</t>
  </si>
  <si>
    <t>AUPS 126, корпус чугун</t>
  </si>
  <si>
    <t>с гидроаккумулятором 24 л, нерж. сталь</t>
  </si>
  <si>
    <t>AUTO JET 80 L-S, корпус чугун</t>
  </si>
  <si>
    <t>AUTO JET 100 L-S, корпус чугун</t>
  </si>
  <si>
    <t>AUTO JET 80 S-S, корпус чугун</t>
  </si>
  <si>
    <t>AUTO JET 100 S-S, корпус чугун</t>
  </si>
  <si>
    <t>AUTO JS 80-S, корпус нерж.сталь</t>
  </si>
  <si>
    <t>AUTO JS 100-S, корпус нерж.cталь</t>
  </si>
  <si>
    <t>AUTO JSW 65-S, корпус чугун</t>
  </si>
  <si>
    <t>с гидроаккумулятором 50л</t>
  </si>
  <si>
    <t>AUTO JET 80 L-50, корпус чугун</t>
  </si>
  <si>
    <t>AUTO JET 100 L-50, корпус чугун</t>
  </si>
  <si>
    <t>AUTO JET 80 S-50, корус чугун</t>
  </si>
  <si>
    <t>AUTO JET 100 S-50, корпус чугун</t>
  </si>
  <si>
    <t>AUTO JS 80-50, корпус нерж.сталь</t>
  </si>
  <si>
    <t>AUTO JSW 65-50, корпус чугун</t>
  </si>
  <si>
    <t>AUTO JS 100-50,корпус нерж.сталь</t>
  </si>
  <si>
    <t>AUTO DP 750 А-50,корпус чугун</t>
  </si>
  <si>
    <t>с гидроаккумулятором 50л, нерж. сталь</t>
  </si>
  <si>
    <t>AUTO JET 80 L-50-S, корпус чугун</t>
  </si>
  <si>
    <t>AUTO JET 100 L-50-S, корпус чугун</t>
  </si>
  <si>
    <t>AUTO JET 80 S-50-S, корпус чугун</t>
  </si>
  <si>
    <t>AUTO JET 100 S-50-S, корпус чугун</t>
  </si>
  <si>
    <t>AUTO JS 80-50-S, корпус нерж.сталь</t>
  </si>
  <si>
    <t>AUTO JS 100-50-S,корпус нерж.cталь</t>
  </si>
  <si>
    <t>AUTO JSW 65-50-S, корпус чугун</t>
  </si>
  <si>
    <t>Комплектующие для систем водоснабжения и отопления</t>
  </si>
  <si>
    <t>Гидроаккумуляторы для систем водоснабжения</t>
  </si>
  <si>
    <t>Гидроаккумулятор 24л (горизонтальный)</t>
  </si>
  <si>
    <t>Гидроаккумулятор 50л (горизонтальный)</t>
  </si>
  <si>
    <t>Гидроаккумулятор 24л (горизонтальный), нерж.сталь</t>
  </si>
  <si>
    <t>Гидроаккумулятор 50л (горизонтальный), нерж.сталь</t>
  </si>
  <si>
    <t>Гидроаккумулятор 20л VAREM(горизонтальный)</t>
  </si>
  <si>
    <t>Гидроаккумулятор 100л VAREM (горизонтальный)</t>
  </si>
  <si>
    <t>Гидроаккумулятор 100л VAREM (вертикальный)</t>
  </si>
  <si>
    <t xml:space="preserve">Гидроаккумулятор 100л (вертикальный) </t>
  </si>
  <si>
    <t xml:space="preserve">Гидроаккумулятор 100л (горизонтальный) </t>
  </si>
  <si>
    <t>Гидроаккумулятор 100л (горизонтальный), нерж.сталь</t>
  </si>
  <si>
    <t>Гидроаккумулятор 100л (вертикальный), нерж.сталь</t>
  </si>
  <si>
    <t xml:space="preserve">Фланец гидроаккумулятора  </t>
  </si>
  <si>
    <t>Расширительный бак для систем отопления</t>
  </si>
  <si>
    <t xml:space="preserve">Расширительный бак   5  литров (верт.) </t>
  </si>
  <si>
    <t xml:space="preserve">Расширительный бак   8  литров (верт.) </t>
  </si>
  <si>
    <t xml:space="preserve">Расширительный бак  12 литров (верт.) </t>
  </si>
  <si>
    <t xml:space="preserve">Расширительный бак  19 литров (верт.) </t>
  </si>
  <si>
    <t xml:space="preserve">Расширительный бак  24 литров (верт.) </t>
  </si>
  <si>
    <t xml:space="preserve">Расширительный бак  36 литров (гор.) </t>
  </si>
  <si>
    <t xml:space="preserve">Расширительный бак  50 литров (гор.) </t>
  </si>
  <si>
    <t xml:space="preserve">Мембраны для гидроаккумуляторов </t>
  </si>
  <si>
    <t>Мембрана 24л EPDM</t>
  </si>
  <si>
    <t>Мембрана 50л EPDM</t>
  </si>
  <si>
    <t>Мембрана 100л EPDM</t>
  </si>
  <si>
    <t>Автоматика для водоснабжения</t>
  </si>
  <si>
    <t>Реле давления РМ 5 (п) 1/4"</t>
  </si>
  <si>
    <t xml:space="preserve">Реле давления РМ 5 (м) 1/4" ITALTECNICA </t>
  </si>
  <si>
    <t xml:space="preserve">Реле давления РМ 5 - 3 WEY  ITALTECNICA </t>
  </si>
  <si>
    <t>Реле давления РМ 5 (м) 1/4"</t>
  </si>
  <si>
    <t>Датчик сухого хода LP/3</t>
  </si>
  <si>
    <t>Реле давления-автомат BRIO 2000</t>
  </si>
  <si>
    <t>Манометр радиальный</t>
  </si>
  <si>
    <t>Манометр аксиальный</t>
  </si>
  <si>
    <t>3-х выводной штуцер, 90 мм</t>
  </si>
  <si>
    <t>5-ти выводной штуцер, 90 мм</t>
  </si>
  <si>
    <t>Обратный клапан 1" магистральный</t>
  </si>
  <si>
    <t>Обратный клапан 1" с сеткой</t>
  </si>
  <si>
    <t>Гибкая подводка 30 см 1/2"х1"FM</t>
  </si>
  <si>
    <t>Соединительный шланг ДУ-25 60 см уг.</t>
  </si>
  <si>
    <t>Соединительный шланг ДУ-25 80 см уг.</t>
  </si>
  <si>
    <t>Циркуляционные насосы для систем отопления серии UPC</t>
  </si>
  <si>
    <t>UPC 25-40</t>
  </si>
  <si>
    <t>UPC 25-60</t>
  </si>
  <si>
    <t>UPC 25-80</t>
  </si>
  <si>
    <t>UPC 32-40</t>
  </si>
  <si>
    <t>UPC 32-60</t>
  </si>
  <si>
    <t>UPC 32-80</t>
  </si>
  <si>
    <t xml:space="preserve">UPC 25-200 230 </t>
  </si>
  <si>
    <t xml:space="preserve">UPC 25-160 230 </t>
  </si>
  <si>
    <t xml:space="preserve">UPC 32-120 230 </t>
  </si>
  <si>
    <t xml:space="preserve">UPA 15-90 160 (для пов. давления) </t>
  </si>
  <si>
    <t xml:space="preserve">UPF 50-200 280 </t>
  </si>
  <si>
    <t xml:space="preserve">UPF 50-120 280 </t>
  </si>
  <si>
    <t xml:space="preserve">UPF 40-160 250 </t>
  </si>
  <si>
    <t xml:space="preserve">UPF 40-120 250 </t>
  </si>
  <si>
    <t xml:space="preserve">UPF 50-160 280 </t>
  </si>
  <si>
    <t xml:space="preserve">UPF  65-80  280 </t>
  </si>
  <si>
    <t xml:space="preserve">UPF 65-100 300 </t>
  </si>
  <si>
    <t xml:space="preserve">UPF 65-120 300 </t>
  </si>
  <si>
    <t xml:space="preserve">UPH 20-60  180 (ГВС)  </t>
  </si>
  <si>
    <t xml:space="preserve">Циркуляционные насосы для систем отопления серии VIP </t>
  </si>
  <si>
    <t>VIP 25-40</t>
  </si>
  <si>
    <t>VIP 25-60</t>
  </si>
  <si>
    <t>VIP 32-40</t>
  </si>
  <si>
    <t>VIP 32-60</t>
  </si>
  <si>
    <t>Погружные скваженные насосы</t>
  </si>
  <si>
    <t>ЕСО 0</t>
  </si>
  <si>
    <t>ЕСО 1</t>
  </si>
  <si>
    <t>ЕСО 2</t>
  </si>
  <si>
    <t xml:space="preserve">ЕСО 3 </t>
  </si>
  <si>
    <t>Трос 3,0 мм нерж., м (руб.)</t>
  </si>
  <si>
    <t>Трос 4,0 мм нерж., м (руб.)</t>
  </si>
  <si>
    <t>Трос 5,0 мм нерж., м (руб.)</t>
  </si>
  <si>
    <t>Муфта термоусадочная (руб.)</t>
  </si>
  <si>
    <t>Фильтры магистральные для воды</t>
  </si>
  <si>
    <t>Колба фильтра для воды 10" (резьба1") прозрачная NEW</t>
  </si>
  <si>
    <t>Колба фильтра для воды 10" (резьба3/4") прозрачная NEW</t>
  </si>
  <si>
    <t>Колба фильтра для воды 10" (резьба1/2") прозрачная NEW</t>
  </si>
  <si>
    <t>Колба фильтра для воды 5" (резьба3/4") прозрачная NEW</t>
  </si>
  <si>
    <t>Картридж JCPS10" (5мкм) нить NEW</t>
  </si>
  <si>
    <t>Картридж JCPS10" (10мкм) нить NEW</t>
  </si>
  <si>
    <t>Картридж JCPS10" (50мкм) нить NEW</t>
  </si>
  <si>
    <t>Картридж JCPS10" (100мкм) нить NEW</t>
  </si>
  <si>
    <t>Картридж ККМ5 10" (50мкм) сетка NEW</t>
  </si>
  <si>
    <t>ДРЕНАЖНЫЕ НАСОСЫ</t>
  </si>
  <si>
    <t>Дренажные насосы, серия VENEZIA</t>
  </si>
  <si>
    <t>Venezia 300 (260 W, Hmax - 5,9 m, Qmax -  100 l/min)</t>
  </si>
  <si>
    <t>Venezia 500 (370 W, Hmax - 8,2 m, Qmax -  140 l/min)</t>
  </si>
  <si>
    <t>Venezia 700 (510 W, Hmax - 10,8 m, Qmax -  200 l/min)</t>
  </si>
  <si>
    <t>Venezia 900 (590 W, Hmax - 12,5 m, Qmax -  280 l/min)</t>
  </si>
  <si>
    <t>Venezia Vortex 525 (370 W, Hmax - 6,5 m, Qmax-160 l/min)</t>
  </si>
  <si>
    <t>Venezia Vortex 925 (590 W, Hmax - 8,9 m, Qmax- 200 l/min)</t>
  </si>
  <si>
    <r>
      <t xml:space="preserve">AUTO JET 60 S- 5, корпус чугун </t>
    </r>
    <r>
      <rPr>
        <sz val="11"/>
        <color indexed="10"/>
        <rFont val="Arial"/>
        <family val="2"/>
      </rPr>
      <t>NEW</t>
    </r>
  </si>
  <si>
    <r>
      <t>AUTO JET 80 S- 5, корпус чугун</t>
    </r>
    <r>
      <rPr>
        <sz val="11"/>
        <color indexed="10"/>
        <rFont val="Arial"/>
        <family val="2"/>
      </rPr>
      <t xml:space="preserve"> NEW</t>
    </r>
  </si>
  <si>
    <r>
      <t xml:space="preserve">AUTO JET 100 S- 5, корпус чугун </t>
    </r>
    <r>
      <rPr>
        <sz val="11"/>
        <color indexed="10"/>
        <rFont val="Arial"/>
        <family val="2"/>
      </rPr>
      <t>NEW</t>
    </r>
  </si>
  <si>
    <r>
      <t xml:space="preserve">AUTO JET 80 L- 5, корпус чугун </t>
    </r>
    <r>
      <rPr>
        <sz val="11"/>
        <color indexed="10"/>
        <rFont val="Arial"/>
        <family val="2"/>
      </rPr>
      <t>NEW</t>
    </r>
  </si>
  <si>
    <r>
      <t xml:space="preserve">AUTO JET 100 L- 5, корпус чугун </t>
    </r>
    <r>
      <rPr>
        <sz val="11"/>
        <color indexed="10"/>
        <rFont val="Arial"/>
        <family val="2"/>
      </rPr>
      <t>NEW</t>
    </r>
  </si>
  <si>
    <r>
      <t xml:space="preserve">AUTO JET  JS 80 - 5, корпус чугун </t>
    </r>
    <r>
      <rPr>
        <sz val="11"/>
        <color indexed="10"/>
        <rFont val="Arial"/>
        <family val="2"/>
      </rPr>
      <t>NEW</t>
    </r>
  </si>
  <si>
    <r>
      <t xml:space="preserve">AUTO JET  JS 100 - 5, корпус чугун </t>
    </r>
    <r>
      <rPr>
        <sz val="11"/>
        <color indexed="10"/>
        <rFont val="Arial"/>
        <family val="2"/>
      </rPr>
      <t>NEW</t>
    </r>
  </si>
  <si>
    <r>
      <t xml:space="preserve">AUTO QB 60- 5, корпус чугун </t>
    </r>
    <r>
      <rPr>
        <sz val="11"/>
        <color indexed="10"/>
        <rFont val="Arial"/>
        <family val="2"/>
      </rPr>
      <t>NEW</t>
    </r>
  </si>
  <si>
    <r>
      <t xml:space="preserve">AUTO JET 60 S, корус чугун </t>
    </r>
    <r>
      <rPr>
        <sz val="11"/>
        <color indexed="10"/>
        <rFont val="Arial"/>
        <family val="2"/>
      </rPr>
      <t>NEW</t>
    </r>
  </si>
  <si>
    <r>
      <t xml:space="preserve">Гидроаккумулятор 5л (вертикальный) </t>
    </r>
    <r>
      <rPr>
        <sz val="11"/>
        <color indexed="10"/>
        <rFont val="Arial"/>
        <family val="2"/>
      </rPr>
      <t>NEW</t>
    </r>
  </si>
  <si>
    <r>
      <t>Расширительный бак  80 литров (верт.)</t>
    </r>
    <r>
      <rPr>
        <sz val="11"/>
        <color indexed="10"/>
        <rFont val="Arial"/>
        <family val="2"/>
      </rPr>
      <t>NEW</t>
    </r>
  </si>
  <si>
    <r>
      <t>Расширительный бак  100 литров (верт.)</t>
    </r>
    <r>
      <rPr>
        <sz val="11"/>
        <color indexed="10"/>
        <rFont val="Arial"/>
        <family val="2"/>
      </rPr>
      <t>NEW</t>
    </r>
  </si>
  <si>
    <t>11.</t>
  </si>
  <si>
    <t>"Установим желаемую температуру в России"</t>
  </si>
  <si>
    <t>Внутренняя резьба</t>
  </si>
  <si>
    <t>Вес, г</t>
  </si>
  <si>
    <t>Упаковка, шт.</t>
  </si>
  <si>
    <t>Коробка, шт.</t>
  </si>
  <si>
    <t>Цена, р.</t>
  </si>
  <si>
    <t>1/2"</t>
  </si>
  <si>
    <t>3/4"</t>
  </si>
  <si>
    <t>1"</t>
  </si>
  <si>
    <t xml:space="preserve"> 1 1/4"</t>
  </si>
  <si>
    <t xml:space="preserve"> 1 1/2"</t>
  </si>
  <si>
    <t xml:space="preserve"> 2"</t>
  </si>
  <si>
    <t>3/4"х1/2х3/4"</t>
  </si>
  <si>
    <t>1"х1/2"х1"</t>
  </si>
  <si>
    <t>1"х3/4"х1</t>
  </si>
  <si>
    <t>1 1/4"х1"х1 1/4"</t>
  </si>
  <si>
    <t>Муфта</t>
  </si>
  <si>
    <t>1 1/4"</t>
  </si>
  <si>
    <t>3/4"х1/2"</t>
  </si>
  <si>
    <t>1"х1/2"</t>
  </si>
  <si>
    <t>1"х3/4"</t>
  </si>
  <si>
    <t>1 1/4"х3/4"</t>
  </si>
  <si>
    <t>1 1/4"х1"</t>
  </si>
  <si>
    <t>1 1/4"х1/2"</t>
  </si>
  <si>
    <t>Угольник</t>
  </si>
  <si>
    <t>Внутренняя-наружная резьба</t>
  </si>
  <si>
    <t xml:space="preserve">1" </t>
  </si>
  <si>
    <t>Наружная-наружная резьба</t>
  </si>
  <si>
    <t>Сгон угловой с накидной гайкой</t>
  </si>
  <si>
    <t>1 1/2"</t>
  </si>
  <si>
    <t>2 "</t>
  </si>
  <si>
    <t>Муфта разъёмная с накидной гайкой</t>
  </si>
  <si>
    <t>Внутренняя-внутренняя резьба</t>
  </si>
  <si>
    <t>Сгон прямой с накидной гайкой</t>
  </si>
  <si>
    <t>2"</t>
  </si>
  <si>
    <t>Сгон прямой с накидной гайкой с наружней резьбой</t>
  </si>
  <si>
    <t>Наружняя-наружная резьба</t>
  </si>
  <si>
    <t>Ниппель</t>
  </si>
  <si>
    <t>2"</t>
  </si>
  <si>
    <t>Бочонок латунный хромированный</t>
  </si>
  <si>
    <t xml:space="preserve"> 1/2" х 60</t>
  </si>
  <si>
    <t>1/2" х 80</t>
  </si>
  <si>
    <t>1/2" х 100</t>
  </si>
  <si>
    <t xml:space="preserve"> 1/2" х 150</t>
  </si>
  <si>
    <t>1/2" х 200</t>
  </si>
  <si>
    <t xml:space="preserve"> 1/2" х 250</t>
  </si>
  <si>
    <t>Сгон латунный хромированный</t>
  </si>
  <si>
    <t xml:space="preserve"> 1/2" х 80</t>
  </si>
  <si>
    <t>1/2" х 150</t>
  </si>
  <si>
    <t xml:space="preserve"> 1/2" х 200</t>
  </si>
  <si>
    <t>1/2" х 250</t>
  </si>
  <si>
    <t>Удлинитель</t>
  </si>
  <si>
    <t>1/2"x10 mm</t>
  </si>
  <si>
    <t>1/2"x15 mm</t>
  </si>
  <si>
    <t>1/2"x20 mm</t>
  </si>
  <si>
    <t>1/2"x30 mm</t>
  </si>
  <si>
    <t>1/2"x40 mm</t>
  </si>
  <si>
    <t>1/2"x50 mm</t>
  </si>
  <si>
    <t>Нипель переходной</t>
  </si>
  <si>
    <t xml:space="preserve"> 1/2" х 3/8"</t>
  </si>
  <si>
    <t>1 1/2"х1 1/4"</t>
  </si>
  <si>
    <t>Футорка</t>
  </si>
  <si>
    <t>Пробка</t>
  </si>
  <si>
    <t>Наружная резьба</t>
  </si>
  <si>
    <t>Переходник</t>
  </si>
  <si>
    <t>Контргайка</t>
  </si>
  <si>
    <t>Контргайка без риборды</t>
  </si>
  <si>
    <t xml:space="preserve"> 1/2"</t>
  </si>
  <si>
    <t>3/4"</t>
  </si>
  <si>
    <t>1"</t>
  </si>
  <si>
    <t>1 1/4"</t>
  </si>
  <si>
    <t>Водорозетка</t>
  </si>
  <si>
    <t>Тройник с переходом на наружную резьбу</t>
  </si>
  <si>
    <t>Внутренняя-наружная-внутренняя резьба</t>
  </si>
  <si>
    <t>Тройник с двумя переходами на наружную резьбу</t>
  </si>
  <si>
    <t>Внутренняя-наружная-наружная резьба</t>
  </si>
  <si>
    <t>Тройник с  тремя переходами на наружную резьбой</t>
  </si>
  <si>
    <t>12mm x 0,1mm x 20m</t>
  </si>
  <si>
    <t>19mm x 0,12mm x 15m</t>
  </si>
  <si>
    <t>Коллектор нерегулируемый латунный (Отводы 1/2" ВН резьба, межцентровое расстояние 36 мм)</t>
  </si>
  <si>
    <t xml:space="preserve"> 3/4" х 1/2" х 3</t>
  </si>
  <si>
    <t xml:space="preserve"> 3/4" х 1/2" х 4</t>
  </si>
  <si>
    <t xml:space="preserve"> 3/4" х 1/2" х 5</t>
  </si>
  <si>
    <t xml:space="preserve"> 3/4" х 1/2" х 6</t>
  </si>
  <si>
    <t>3/4" х 1/2" х 7</t>
  </si>
  <si>
    <t xml:space="preserve"> 3/4" х 1/2" х 8</t>
  </si>
  <si>
    <t>1" х 1/2" х 3</t>
  </si>
  <si>
    <t xml:space="preserve"> 1" х 1/2" х 4</t>
  </si>
  <si>
    <t xml:space="preserve"> 1" х 1/2" х 5</t>
  </si>
  <si>
    <t xml:space="preserve"> 1" х 1/2" х 6</t>
  </si>
  <si>
    <t xml:space="preserve"> 1" х 1/2" х 7</t>
  </si>
  <si>
    <t xml:space="preserve"> 1" х 1/2" х 8</t>
  </si>
  <si>
    <t xml:space="preserve"> 1 1/4" х 1/2" х 3</t>
  </si>
  <si>
    <t xml:space="preserve"> 1 1/4" х 1/2" х 4</t>
  </si>
  <si>
    <t xml:space="preserve"> 1 1/4" х 1/2" х 5</t>
  </si>
  <si>
    <t xml:space="preserve"> 1 1/4" х 1/2" х 6</t>
  </si>
  <si>
    <t xml:space="preserve"> 1 1/4" х 1/2" х 7</t>
  </si>
  <si>
    <t xml:space="preserve"> 1 1/4" х 1/2" х 8</t>
  </si>
  <si>
    <t>1"*1/2"х3</t>
  </si>
  <si>
    <t>1"*1/2"х4</t>
  </si>
  <si>
    <t>1"*1/2"х5</t>
  </si>
  <si>
    <t>1"*1/2"х6</t>
  </si>
  <si>
    <t>1"*1/2"х7</t>
  </si>
  <si>
    <t>1"*1/2"х8</t>
  </si>
  <si>
    <t>1 1/4"*1/2"х3</t>
  </si>
  <si>
    <t>1 1/4"*1/2"х4</t>
  </si>
  <si>
    <t>1 1/4"*1/2"х5</t>
  </si>
  <si>
    <t>1 1/4"*1/2"х6</t>
  </si>
  <si>
    <t>1 1/4"*1/2"х7</t>
  </si>
  <si>
    <t>1 1/4"*1/2"х8</t>
  </si>
  <si>
    <t>Блок коллекторный с термостатическими вставками M30x1,5, расходомерами, отсечными кранами, термометрами, воздухоотводчиками и дренажем (Отводы 1/2" НР резьба, межцентровое расстояние 36 мм)</t>
  </si>
  <si>
    <t>Кран шаровый  латунный коллекторный с  термометром (диапазон 0-80 ⁰С, D=40 мм), угловой</t>
  </si>
  <si>
    <t>Тройник коллекторный с дренажным клапаном и воздухоотводчиком в сборе</t>
  </si>
  <si>
    <t>1-1/4"</t>
  </si>
  <si>
    <t>Тройник коллекторный для монтажа дренажного клапана и воздухоотводчика</t>
  </si>
  <si>
    <t>3/4"х1/2"х1/2"</t>
  </si>
  <si>
    <t xml:space="preserve"> 1" х1/2"х1/2"</t>
  </si>
  <si>
    <t>Коллектор с регулируемыми вентилями и переходами на наружную резьбу</t>
  </si>
  <si>
    <t>2выхода - 3/4" х 1/2"</t>
  </si>
  <si>
    <t>3выхода - 3/4" х 1/2"</t>
  </si>
  <si>
    <t>4выхода - 3/4" х 1/2"</t>
  </si>
  <si>
    <t>2выхода - 1" х 1/2"</t>
  </si>
  <si>
    <t>3выхода - 1" х 1/2"</t>
  </si>
  <si>
    <t>4выхода - 1" х 1/2"</t>
  </si>
  <si>
    <t>Коллектор с отсекающими шаровыми кранами (2, 3 выхода)</t>
  </si>
  <si>
    <t>Соединитель обжимной коллекторный для металлополимерной трубы</t>
  </si>
  <si>
    <t>Ø16x2 - 1/2"</t>
  </si>
  <si>
    <t>Фильтр механической очистки, косой</t>
  </si>
  <si>
    <t>Внутренняя-наружняя резьба</t>
  </si>
  <si>
    <t>Фильтр механической очистки сетчатый, "Т-образный", сетка 300 мкм</t>
  </si>
  <si>
    <t>Фильтр механической самопромывной, с манометром 0 -15 бар, сетка 300 мкм</t>
  </si>
  <si>
    <t>наружная резьба</t>
  </si>
  <si>
    <t>1/2"-1,5bar</t>
  </si>
  <si>
    <t>1/2"-3bar</t>
  </si>
  <si>
    <t>1/2"-6bar</t>
  </si>
  <si>
    <t xml:space="preserve">Группа безопасности </t>
  </si>
  <si>
    <t>Редуктор давления поршневой, пружинный</t>
  </si>
  <si>
    <t>Кран шаровый  латунный коллекторный с  термометром (диапазон 0-80 ⁰С, D=40 мм), проходной</t>
  </si>
  <si>
    <r>
      <t>1 1/4</t>
    </r>
    <r>
      <rPr>
        <b/>
        <sz val="11"/>
        <rFont val="Cambria"/>
        <family val="1"/>
      </rPr>
      <t>"</t>
    </r>
  </si>
  <si>
    <r>
      <t xml:space="preserve"> 1 1/2</t>
    </r>
    <r>
      <rPr>
        <b/>
        <sz val="11"/>
        <rFont val="Cambria"/>
        <family val="1"/>
      </rPr>
      <t>"</t>
    </r>
  </si>
  <si>
    <r>
      <t>2</t>
    </r>
    <r>
      <rPr>
        <b/>
        <sz val="11"/>
        <rFont val="Cambria"/>
        <family val="1"/>
      </rPr>
      <t>"</t>
    </r>
  </si>
  <si>
    <t>1 1/4"x3/4"х1 1/4"</t>
  </si>
  <si>
    <t xml:space="preserve">Резьбовые фитинги </t>
  </si>
  <si>
    <t xml:space="preserve">        Лента ФУМ - фторопластовый уплотнитель резьбовых соединений</t>
  </si>
  <si>
    <t xml:space="preserve">Коллекторы </t>
  </si>
  <si>
    <t>Блок коллекторный с термостатическими вставками M30x1,5 и запорными клапанами (Отводы 1/2" НР резьба, межцентровое расстояние 36 мм)</t>
  </si>
  <si>
    <t xml:space="preserve">Клапан обратный </t>
  </si>
  <si>
    <t xml:space="preserve">Фильтры механической очистки </t>
  </si>
  <si>
    <t>Предохранительный пружинный клапан с фиксированной настройкой</t>
  </si>
  <si>
    <t xml:space="preserve">Предохранительная  арматура </t>
  </si>
  <si>
    <t xml:space="preserve">Предохранительный клапан </t>
  </si>
  <si>
    <t xml:space="preserve">Воздухоотводчик автоматический </t>
  </si>
  <si>
    <t xml:space="preserve">Редуктор давления </t>
  </si>
  <si>
    <t>12.</t>
  </si>
  <si>
    <t>Резьбовые фитинги</t>
  </si>
  <si>
    <t>13.</t>
  </si>
  <si>
    <t>Коллекторы, фильтры, предохранительная арматура</t>
  </si>
  <si>
    <t>14.</t>
  </si>
  <si>
    <t>15.</t>
  </si>
  <si>
    <t>Пресс фитинги</t>
  </si>
  <si>
    <t>Водосчетчики</t>
  </si>
  <si>
    <t>Водосчетчик универсальный VALTEC, квартирный, до +90^С, 1,5м3, 1/2"", 110 мм</t>
  </si>
  <si>
    <t>Водосчетчик универсальный VALTEC, квартирный, до +90^С, 2,5м3, 3/4"", 105 мм</t>
  </si>
  <si>
    <t>Водосчетчик крыльчатый Пульс, квартирный, импульсный, до +90^С, 2,5м3, 3/4", 80 мм с комплектом подключения с обратным клапаном</t>
  </si>
  <si>
    <t>Водосчетчик крыльчатый Пульс, квартирный, до +90^С, 2,5м3, 3/4", 80 мм с комплектом подключения с обратным клапаном</t>
  </si>
  <si>
    <t xml:space="preserve">Водосчетчики </t>
  </si>
  <si>
    <t>Товары  (работы,  услуги)</t>
  </si>
  <si>
    <t>Ед.</t>
  </si>
  <si>
    <r>
      <t xml:space="preserve">Труба PN10 </t>
    </r>
    <r>
      <rPr>
        <sz val="12"/>
        <color indexed="8"/>
        <rFont val="Calibri"/>
        <family val="2"/>
      </rPr>
      <t>Ø</t>
    </r>
    <r>
      <rPr>
        <sz val="12"/>
        <color indexed="8"/>
        <rFont val="Cambria"/>
        <family val="1"/>
      </rPr>
      <t xml:space="preserve"> 20 </t>
    </r>
    <r>
      <rPr>
        <sz val="12"/>
        <color indexed="8"/>
        <rFont val="Cambria"/>
        <family val="1"/>
      </rPr>
      <t>РТП</t>
    </r>
  </si>
  <si>
    <t>м</t>
  </si>
  <si>
    <r>
      <t xml:space="preserve">Труба PN10 </t>
    </r>
    <r>
      <rPr>
        <sz val="12"/>
        <color indexed="8"/>
        <rFont val="Calibri"/>
        <family val="2"/>
      </rPr>
      <t>Ø</t>
    </r>
    <r>
      <rPr>
        <sz val="12"/>
        <color indexed="8"/>
        <rFont val="Cambria"/>
        <family val="1"/>
      </rPr>
      <t xml:space="preserve"> 25 </t>
    </r>
    <r>
      <rPr>
        <sz val="12"/>
        <color indexed="8"/>
        <rFont val="Cambria"/>
        <family val="1"/>
      </rPr>
      <t>РТП</t>
    </r>
  </si>
  <si>
    <r>
      <t xml:space="preserve">Труба PN10 </t>
    </r>
    <r>
      <rPr>
        <sz val="12"/>
        <color indexed="8"/>
        <rFont val="Calibri"/>
        <family val="2"/>
      </rPr>
      <t>Ø</t>
    </r>
    <r>
      <rPr>
        <sz val="12"/>
        <color indexed="8"/>
        <rFont val="Cambria"/>
        <family val="1"/>
      </rPr>
      <t xml:space="preserve"> 32</t>
    </r>
    <r>
      <rPr>
        <sz val="12"/>
        <color indexed="8"/>
        <rFont val="Cambria"/>
        <family val="1"/>
      </rPr>
      <t xml:space="preserve"> РТП</t>
    </r>
  </si>
  <si>
    <r>
      <t xml:space="preserve">Труба PN10 </t>
    </r>
    <r>
      <rPr>
        <sz val="12"/>
        <color indexed="8"/>
        <rFont val="Calibri"/>
        <family val="2"/>
      </rPr>
      <t>Ø</t>
    </r>
    <r>
      <rPr>
        <sz val="12"/>
        <color indexed="8"/>
        <rFont val="Cambria"/>
        <family val="1"/>
      </rPr>
      <t xml:space="preserve"> 40 </t>
    </r>
    <r>
      <rPr>
        <sz val="12"/>
        <color indexed="8"/>
        <rFont val="Cambria"/>
        <family val="1"/>
      </rPr>
      <t>РТП</t>
    </r>
  </si>
  <si>
    <r>
      <t xml:space="preserve">Труба PN10 </t>
    </r>
    <r>
      <rPr>
        <sz val="12"/>
        <color indexed="8"/>
        <rFont val="Calibri"/>
        <family val="2"/>
      </rPr>
      <t>Ø</t>
    </r>
    <r>
      <rPr>
        <sz val="12"/>
        <color indexed="8"/>
        <rFont val="Cambria"/>
        <family val="1"/>
      </rPr>
      <t xml:space="preserve"> 50 </t>
    </r>
    <r>
      <rPr>
        <sz val="12"/>
        <color indexed="8"/>
        <rFont val="Cambria"/>
        <family val="1"/>
      </rPr>
      <t>РТП</t>
    </r>
  </si>
  <si>
    <r>
      <t xml:space="preserve">Труба PN10 </t>
    </r>
    <r>
      <rPr>
        <sz val="12"/>
        <color indexed="8"/>
        <rFont val="Calibri"/>
        <family val="2"/>
      </rPr>
      <t>Ø</t>
    </r>
    <r>
      <rPr>
        <sz val="12"/>
        <color indexed="8"/>
        <rFont val="Cambria"/>
        <family val="1"/>
      </rPr>
      <t xml:space="preserve"> 63 </t>
    </r>
    <r>
      <rPr>
        <sz val="12"/>
        <color indexed="8"/>
        <rFont val="Cambria"/>
        <family val="1"/>
      </rPr>
      <t xml:space="preserve">РТП </t>
    </r>
  </si>
  <si>
    <t>Труба PN20 Ø 20 РТП</t>
  </si>
  <si>
    <t>Труба PN20 Ø 25 РТП</t>
  </si>
  <si>
    <t>Труба PN20 Ø 32 РТП</t>
  </si>
  <si>
    <t>Труба PN20 Ø 40 РТП</t>
  </si>
  <si>
    <t>Труба PN20 Ø 50 РТП</t>
  </si>
  <si>
    <t>Труба PN20 Ø 63 РТП</t>
  </si>
  <si>
    <t>Труба РN20  Ø 20 H-PP</t>
  </si>
  <si>
    <t>Труба РN20  Ø 25 H-PP</t>
  </si>
  <si>
    <t>Труба РN20  Ø 32 H-PP</t>
  </si>
  <si>
    <t>Труба РN20  Ø 40 H-PP</t>
  </si>
  <si>
    <t>Труба РN20  Ø 50 H-PP</t>
  </si>
  <si>
    <t>Труба РN20  Ø 63 H-PP</t>
  </si>
  <si>
    <t>Труба PN20 Ø 20 стекловолокно РТП</t>
  </si>
  <si>
    <t>Труба PN20 Ø 25 стекловолокно РТП</t>
  </si>
  <si>
    <t>Труба PN20 Ø 32 стекловолокно РТП</t>
  </si>
  <si>
    <t>Труба PN20 Ø 40 стекловолокно РТП</t>
  </si>
  <si>
    <t>Труба PN20 Ø 50 стекловолокно РТП</t>
  </si>
  <si>
    <t>Труба PN20 Ø 63 стекловолокно РТП</t>
  </si>
  <si>
    <t>Труба PN25 Ø 20 стекловолокно РТП</t>
  </si>
  <si>
    <t>Труба PN25 Ø 25 стекловолокно РТП</t>
  </si>
  <si>
    <t>Труба PN25 Ø 32 стекловолокно РТП</t>
  </si>
  <si>
    <t>Труба PN25 Ø 40 стекловолокно РТП</t>
  </si>
  <si>
    <t>Труба PN25 Ø 50 стекловолокно РТП</t>
  </si>
  <si>
    <t>Труба PN25 Ø 63 стекловолокно РТП</t>
  </si>
  <si>
    <t>Муфта  соединительная 20  H-PP</t>
  </si>
  <si>
    <t>Муфта  соединительная 25 H-PP</t>
  </si>
  <si>
    <t>Муфта  соединительная 32 H-PP</t>
  </si>
  <si>
    <t>Муфта  соединительная 40  H-PP</t>
  </si>
  <si>
    <t>Муфта  соединительная 50  H-PP</t>
  </si>
  <si>
    <t>Муфта  соединительная 63 H-PP</t>
  </si>
  <si>
    <t>Муфта соединительная 20 РТП</t>
  </si>
  <si>
    <t>Муфта соединительная 25 РТП</t>
  </si>
  <si>
    <t>Муфта соединительная 32 РТП</t>
  </si>
  <si>
    <t>Муфта переходная 20х25 РТП</t>
  </si>
  <si>
    <t>Муфта переходная 32х25 РТП</t>
  </si>
  <si>
    <t>Муфта  переходная  25x20 H-PP</t>
  </si>
  <si>
    <t>Муфта  переходная  32x20  H-PP</t>
  </si>
  <si>
    <t>Муфта  переходная  32x25  H-PP</t>
  </si>
  <si>
    <t>Муфта  переходная  40x20  H-PP</t>
  </si>
  <si>
    <t>Муфта  переходная  40x25 H-PP</t>
  </si>
  <si>
    <t>Муфта  переходная  40x32  H-PP</t>
  </si>
  <si>
    <t>Муфта  переходная  50x20  H-PP</t>
  </si>
  <si>
    <t>Муфта  переходная  50x32  H-PP</t>
  </si>
  <si>
    <t>Муфта  переходная  50x40  H-PP</t>
  </si>
  <si>
    <t>Муфта  переходная  63x32  H-PP</t>
  </si>
  <si>
    <t>Муфта  переходная  63x40  H-PP</t>
  </si>
  <si>
    <t>Муфта  переходная  63x50 H-PP</t>
  </si>
  <si>
    <t>Крестовина  20  H-PP</t>
  </si>
  <si>
    <t>Крестовина  25  H-PP</t>
  </si>
  <si>
    <t>Крестовина  32  H-PP</t>
  </si>
  <si>
    <t>Тройник 20  H-PP</t>
  </si>
  <si>
    <t>Тройник 25  H-PP</t>
  </si>
  <si>
    <t>Тройник 32  H-PP</t>
  </si>
  <si>
    <t>Тройник 20 РТП</t>
  </si>
  <si>
    <t>Тройник 25 РТП</t>
  </si>
  <si>
    <t>Тройник 32 РТП</t>
  </si>
  <si>
    <t>Тройник переходной 25x20x25  H-PP</t>
  </si>
  <si>
    <t>Тройник переходной 32x20x32  H-PP</t>
  </si>
  <si>
    <t>Тройник переходной 32x25x32  H-PP</t>
  </si>
  <si>
    <t>Тройник переходной 40x20x40  H-PP</t>
  </si>
  <si>
    <t>Тройник переходной 40x25x40  H-PP</t>
  </si>
  <si>
    <t>Тройник переходной 40x32x40  H-PP</t>
  </si>
  <si>
    <t>Тройник переходной 50x20x50  H-PP</t>
  </si>
  <si>
    <t>Тройник переходной 50x25x50  H-PP</t>
  </si>
  <si>
    <t>Тройник переходной 50x32x50  H-PP</t>
  </si>
  <si>
    <t>Тройник переходной 50x40x50  H-PP</t>
  </si>
  <si>
    <t>Тройник переходной 63x20x63  H-PP</t>
  </si>
  <si>
    <t>Тройник переходной 63x25x63 H-PP</t>
  </si>
  <si>
    <t>Тройник переходной 63x32x63  H-PP</t>
  </si>
  <si>
    <t>Тройник переходной 63x40x63 H-PP</t>
  </si>
  <si>
    <t>Тройник переходной 63x50x63  H-PP</t>
  </si>
  <si>
    <t>Тройник переходной 32x25х32 РТП</t>
  </si>
  <si>
    <t>Тройник переходной 25x20х25 РТП</t>
  </si>
  <si>
    <t>Угол 90°  20 H-PP</t>
  </si>
  <si>
    <t>Угол 90°  25 H-PP</t>
  </si>
  <si>
    <t>Угол 90°  32 H-PP</t>
  </si>
  <si>
    <t>Угол 90°  40 H-PP</t>
  </si>
  <si>
    <t>Угол 90°  63 H-PP</t>
  </si>
  <si>
    <r>
      <t>Угол 90</t>
    </r>
    <r>
      <rPr>
        <sz val="11"/>
        <color indexed="8"/>
        <rFont val="Calibri"/>
        <family val="2"/>
      </rPr>
      <t>°</t>
    </r>
    <r>
      <rPr>
        <sz val="11"/>
        <color indexed="8"/>
        <rFont val="Cambria"/>
        <family val="1"/>
      </rPr>
      <t xml:space="preserve"> 20</t>
    </r>
    <r>
      <rPr>
        <sz val="11"/>
        <color indexed="8"/>
        <rFont val="Cambria"/>
        <family val="1"/>
      </rPr>
      <t xml:space="preserve"> РТП</t>
    </r>
  </si>
  <si>
    <r>
      <t>Угол 90</t>
    </r>
    <r>
      <rPr>
        <sz val="11"/>
        <color indexed="8"/>
        <rFont val="Calibri"/>
        <family val="2"/>
      </rPr>
      <t>°</t>
    </r>
    <r>
      <rPr>
        <sz val="11"/>
        <color indexed="8"/>
        <rFont val="Cambria"/>
        <family val="1"/>
      </rPr>
      <t xml:space="preserve"> 25</t>
    </r>
    <r>
      <rPr>
        <sz val="11"/>
        <color indexed="8"/>
        <rFont val="Cambria"/>
        <family val="1"/>
      </rPr>
      <t xml:space="preserve"> РТП</t>
    </r>
  </si>
  <si>
    <r>
      <t>Угол 90</t>
    </r>
    <r>
      <rPr>
        <sz val="11"/>
        <color indexed="8"/>
        <rFont val="Calibri"/>
        <family val="2"/>
      </rPr>
      <t>°</t>
    </r>
    <r>
      <rPr>
        <sz val="11"/>
        <color indexed="8"/>
        <rFont val="Cambria"/>
        <family val="1"/>
      </rPr>
      <t xml:space="preserve"> 32</t>
    </r>
    <r>
      <rPr>
        <sz val="11"/>
        <color indexed="8"/>
        <rFont val="Cambria"/>
        <family val="1"/>
      </rPr>
      <t xml:space="preserve"> РТП</t>
    </r>
  </si>
  <si>
    <t>Угол 45°  20 H-PP</t>
  </si>
  <si>
    <t>Угол 45°  25 H-PP</t>
  </si>
  <si>
    <t>Угол 45°  32 H-PP</t>
  </si>
  <si>
    <t>Угол 45°  40 H-PP</t>
  </si>
  <si>
    <t>Угол 45°  50 H-PP</t>
  </si>
  <si>
    <t>Угол 45°  63 H-PP</t>
  </si>
  <si>
    <t>Заглушка 20 H-PP</t>
  </si>
  <si>
    <t>Заглушка 20 РТП</t>
  </si>
  <si>
    <t>Заглушка 25 РТП</t>
  </si>
  <si>
    <t>Заглушка 32 РТП</t>
  </si>
  <si>
    <t>Российские производители PPRC труб и фитингов для холодного, горячего водоснабжения и отопления.</t>
  </si>
  <si>
    <t>Вентиль 20 (косой) Formul</t>
  </si>
  <si>
    <t>Вентиль 32 Kalde</t>
  </si>
  <si>
    <t>Вентиль проходной вн-вн 45,20 Formul</t>
  </si>
  <si>
    <t>Вентиль проходной вн-вн 45,25 Formul</t>
  </si>
  <si>
    <t>Вентиль проходной нр-вн 45,20 Formul</t>
  </si>
  <si>
    <t>Вентиль проходной нр-вн 45,25 Formul</t>
  </si>
  <si>
    <t>Вентиль проходной нр-вн 45,32 Formul</t>
  </si>
  <si>
    <t>Вентиль хром. 20 Formul</t>
  </si>
  <si>
    <t>Вентиль хром. 25 Formul</t>
  </si>
  <si>
    <t>Вентиль хром. 32 Formul</t>
  </si>
  <si>
    <t>Вентиль хром. 32 Kalde</t>
  </si>
  <si>
    <t>Вентиль хром. c головкой 25-3/4''Formul</t>
  </si>
  <si>
    <t>Вентиль хром. c головкой 32-1''Formul</t>
  </si>
  <si>
    <t>Вентиль хром. без головки 20-1/2''Formul</t>
  </si>
  <si>
    <t>Вентиль хром. без головки 25-3/4''Formul</t>
  </si>
  <si>
    <t>Вентиль хром. с головкой 20-1/2''Formul</t>
  </si>
  <si>
    <t>Заглушка 110 Formul</t>
  </si>
  <si>
    <t>Заглушка 110 Kalde</t>
  </si>
  <si>
    <t>Заглушка 20 Formul</t>
  </si>
  <si>
    <t>Заглушка 20 Kalde</t>
  </si>
  <si>
    <t>Заглушка 25 Formul</t>
  </si>
  <si>
    <t>Заглушка 25 Kalde</t>
  </si>
  <si>
    <t>Заглушка 32 Formul</t>
  </si>
  <si>
    <t>Заглушка 32 Kalde</t>
  </si>
  <si>
    <t>Заглушка 40 Kalde</t>
  </si>
  <si>
    <t>Заглушка 50 Formul</t>
  </si>
  <si>
    <t>Заглушка 50 Kalde</t>
  </si>
  <si>
    <t>Заглушка 50 Pilsa</t>
  </si>
  <si>
    <t>Заглушка 63 Formul</t>
  </si>
  <si>
    <t>Заглушка 63 Pilsa</t>
  </si>
  <si>
    <t>Заглушка 75 Formul</t>
  </si>
  <si>
    <t>Заглушка 75 Kalde</t>
  </si>
  <si>
    <t>Заглушка 90 Formul</t>
  </si>
  <si>
    <t>Заглушка 90 Kalde</t>
  </si>
  <si>
    <t>Заглушка резб. 20 1/2 Kalde</t>
  </si>
  <si>
    <t>Клапан обратный 20 Asterm</t>
  </si>
  <si>
    <t>Клапан обратный 25 Asterm</t>
  </si>
  <si>
    <t>Комплект настенный для смесителя (ввод снизу) 20-1/2 Asterm</t>
  </si>
  <si>
    <t>Комплект настенный для смесителя (ввод снизу) 25-1/2 Asterm</t>
  </si>
  <si>
    <t>Комплект настенный для смесителя универсальный (ввод сбоку) 20-1/2 Asterm</t>
  </si>
  <si>
    <t>Комплект настенный для смесителя универсальный (ввод сбоку) 20-1/2 Formul</t>
  </si>
  <si>
    <t>Комплект настенный для смесителя универсальный (ввод сбоку) 25-1/2 Asterm</t>
  </si>
  <si>
    <t>Кран шаровой  32 (серый) Formul</t>
  </si>
  <si>
    <t>Кран шаровой 20 Asterm</t>
  </si>
  <si>
    <t>Кран шаровой 25 Asterm</t>
  </si>
  <si>
    <t>Кран шаровой 32 Asterm</t>
  </si>
  <si>
    <t>Кран шаровой 32 Asterm (ЭКО)</t>
  </si>
  <si>
    <t>Кран шаровой 40 Asterm</t>
  </si>
  <si>
    <t>Кран шаровой 40 Asterm (ЭКО)</t>
  </si>
  <si>
    <t>Кран шаровой 50 Asterm</t>
  </si>
  <si>
    <t>Кран шаровой 63 Asterm</t>
  </si>
  <si>
    <t>Кран шаровой 75 Asterm</t>
  </si>
  <si>
    <t>Кран шаровой разъемный прямой  (для радиатора)  25х3/4 Kalde</t>
  </si>
  <si>
    <t>Кран шаровой разъемный прямой (для радиатора) 20х1/2 Asterm</t>
  </si>
  <si>
    <t>Кран шаровой разъемный прямой (для радиатора) 20х1/2 Kalde</t>
  </si>
  <si>
    <t>Кран шаровой разъемный прямой (для радиатора) 25х1 Kalde</t>
  </si>
  <si>
    <t>Кран шаровой разъемный угловой (для радиатора) 20х1/2 Asterm</t>
  </si>
  <si>
    <t>Крестовина 20  (100) (SPK)</t>
  </si>
  <si>
    <t>Крестовина 32 Kalde</t>
  </si>
  <si>
    <t>Муфта 110 Formul</t>
  </si>
  <si>
    <t>Муфта 110 Kalde</t>
  </si>
  <si>
    <t>Муфта 20  (200) (SPK)</t>
  </si>
  <si>
    <t>Муфта 20 Formul</t>
  </si>
  <si>
    <t>Муфта 25 Formul</t>
  </si>
  <si>
    <t>Муфта 63 Formul</t>
  </si>
  <si>
    <t>Муфта 63 Kalde</t>
  </si>
  <si>
    <t>Муфта 75 Formul</t>
  </si>
  <si>
    <t>Муфта 75 Kalde</t>
  </si>
  <si>
    <t>Муфта 90 Formul</t>
  </si>
  <si>
    <t>Муфта 90 Kalde</t>
  </si>
  <si>
    <t>Муфта комб. ВР 110х4 Formul</t>
  </si>
  <si>
    <t>Муфта комб. ВР 110х4 Kalde</t>
  </si>
  <si>
    <t>Муфта комб. ВР 20х3/4 Formul</t>
  </si>
  <si>
    <t>Муфта комб. ВР 25х1/2 Formul</t>
  </si>
  <si>
    <t>Муфта комб. ВР 25х1/2 Pilsa</t>
  </si>
  <si>
    <t>Муфта комб. ВР 32х1 Kalde</t>
  </si>
  <si>
    <t>Муфта комб. ВР 32х1 Pilsa</t>
  </si>
  <si>
    <t>Муфта комб. ВР 32х1/2 Pilsa</t>
  </si>
  <si>
    <t>Муфта комб. ВР 32х3/4 Formul</t>
  </si>
  <si>
    <t>Муфта комб. ВР 32х3/4 Kalde</t>
  </si>
  <si>
    <t>Муфта комб. ВР 32х3/4 Pilsa</t>
  </si>
  <si>
    <t>Муфта комб. ВР 50х1.1/2 Kalde</t>
  </si>
  <si>
    <t>Муфта комб. ВР 63х2 Kalde</t>
  </si>
  <si>
    <t>Муфта комб. ВР 90х3 Kalde</t>
  </si>
  <si>
    <t>Муфта комб. ВР под кл. 75x2.1/2 Formul</t>
  </si>
  <si>
    <t>Муфта комб. ВР под кл. 90х3 Formul</t>
  </si>
  <si>
    <t>Муфта комб. НР 110х4 Formul</t>
  </si>
  <si>
    <t>Муфта комб. НР 110х4 Kalde</t>
  </si>
  <si>
    <t>Муфта комб. НР 20х3/4 Formul</t>
  </si>
  <si>
    <t>Муфта комб. НР 20х3/4 Pilsa</t>
  </si>
  <si>
    <t>Муфта комб. НР 25х1/2 Formul</t>
  </si>
  <si>
    <t>Муфта комб. НР 25х1/2 Pilsa</t>
  </si>
  <si>
    <t>Муфта комб. НР 25х3/4 Formul</t>
  </si>
  <si>
    <t>Муфта комб. НР 32х1 Kalde</t>
  </si>
  <si>
    <t>Муфта комб. НР 32х1 под кл. Formul</t>
  </si>
  <si>
    <t>Муфта комб. НР 75х2.1/2 Kalde</t>
  </si>
  <si>
    <t>Муфта комб. НР 90х3 Kalde</t>
  </si>
  <si>
    <t>Муфта комб. НР под кл. 32х1 Pilsa</t>
  </si>
  <si>
    <t>Муфта комб. НР под кл. 40х1.1/4 Formul</t>
  </si>
  <si>
    <t>Муфта комб. НР под кл. 50х1.1/2 Formul</t>
  </si>
  <si>
    <t>Муфта комб. НР под кл. 63х2 Formul</t>
  </si>
  <si>
    <t>Муфта комб. НР под кл. 75x2.1/2 Formul</t>
  </si>
  <si>
    <t>Муфта комб. НР под кл. 90х3 Formul</t>
  </si>
  <si>
    <t>Муфта перех. 110/90 Kalde</t>
  </si>
  <si>
    <t>Муфта перех. 25/20 Firat</t>
  </si>
  <si>
    <t>Муфта перех. 32/25 Firat</t>
  </si>
  <si>
    <t>Муфта перех. 40/25 Formul</t>
  </si>
  <si>
    <t>Муфта перех. 40/32 Formul</t>
  </si>
  <si>
    <t>Муфта перех. 50/32 Formul</t>
  </si>
  <si>
    <t>Муфта перех. 50/32 Kalde</t>
  </si>
  <si>
    <t>Муфта перех. 50/75 Kalde</t>
  </si>
  <si>
    <t>Муфта перех. 63/25</t>
  </si>
  <si>
    <t>Муфта перех. 63/25 Kalde</t>
  </si>
  <si>
    <t>Муфта перех. 63/40</t>
  </si>
  <si>
    <t>Муфта перех. 63/40 Formul</t>
  </si>
  <si>
    <t>Муфта перех. 63/50 Formul</t>
  </si>
  <si>
    <t>Муфта перех. 63/50 Kalde</t>
  </si>
  <si>
    <t>Муфта перех. 75/110 Kalde</t>
  </si>
  <si>
    <t>Муфта перех. 75/50 Formul</t>
  </si>
  <si>
    <t>Муфта перех. 75/63  (20) (SPK)</t>
  </si>
  <si>
    <t>Муфта перех. 75/63 Formul</t>
  </si>
  <si>
    <t>Муфта перех. 75/63 Kalde</t>
  </si>
  <si>
    <t>Муфта перех. 90/63 Formul</t>
  </si>
  <si>
    <t>Муфта разъемная  под сварку 25  Asterm</t>
  </si>
  <si>
    <t>Муфта разъемная ВР 20х1/2 Asterm</t>
  </si>
  <si>
    <t>Муфта разъемная ВР 25х3/4 Asterm</t>
  </si>
  <si>
    <t>Муфта разъемная ВР 32x3/4 Kalde</t>
  </si>
  <si>
    <t>Муфта разъемная ВР 32х1 Asterm</t>
  </si>
  <si>
    <t>Муфта разъемная ВР 32х1 Formul</t>
  </si>
  <si>
    <t>Муфта разъемная ВР 40х1.1/4 (20) (SPK)</t>
  </si>
  <si>
    <t>Муфта разъемная ВР 50x1.1/2 Kalde</t>
  </si>
  <si>
    <t>Муфта разъемная НР 20х1/2 Asterm</t>
  </si>
  <si>
    <t>Муфта разъемная НР 25х3/4 Asterm</t>
  </si>
  <si>
    <t>Муфта разъемная НР 32x1 Kalde</t>
  </si>
  <si>
    <t>Муфта разъемная НР 32х1 Formul</t>
  </si>
  <si>
    <t>Муфта разъемная НР 32х1 Pilsa</t>
  </si>
  <si>
    <t>Муфта разъемная НР 32х1 SPK</t>
  </si>
  <si>
    <t>Муфта разъемная НР 40х1.1/4 Formul</t>
  </si>
  <si>
    <t>Муфта разъемная НР 50x1.1/2 Formul</t>
  </si>
  <si>
    <t>Муфта разъемная НР 50x1.1/2 Kalde</t>
  </si>
  <si>
    <t>Муфта разъемная НР 63x2 Kalde</t>
  </si>
  <si>
    <t>Муфта разъемная НР 75x2.1/2 Kalde</t>
  </si>
  <si>
    <t>Муфта с накидной гайкой ( с метал. шейкой) 20х1/2 Asterm</t>
  </si>
  <si>
    <t>Муфта с накидной гайкой ( с металл. шейкой) 25х3/4 Asterm</t>
  </si>
  <si>
    <t>Муфта с накидной гайкой 20х3/4 (с метал. шейкой) Formul</t>
  </si>
  <si>
    <t>Муфта с накидной гайкой 20х3/4 Kalde</t>
  </si>
  <si>
    <t>Муфта с накидной гайкой 25х1 Kalde</t>
  </si>
  <si>
    <t>Муфта с накидной гайкой 25х1 серая Kalde</t>
  </si>
  <si>
    <t>Муфта с накидной гайкой 25х3/4 (с метал. шейкой) Formul</t>
  </si>
  <si>
    <t>Муфта с накидной гайкой 25х3/4 Kalde</t>
  </si>
  <si>
    <t>Муфта с накидной гайкой 32х1 (с метал. шейкой) Formul</t>
  </si>
  <si>
    <t>Муфта с накидной гайкой 32х1.1/4 Kalde</t>
  </si>
  <si>
    <t>Нагреватель к свар. апп. 20 FIRAT</t>
  </si>
  <si>
    <t>Нагреватель к свар. апп. 25 FIRAT</t>
  </si>
  <si>
    <t>Нагреватель к свар. апп. 40 FIRAT</t>
  </si>
  <si>
    <t>Нагреватель к свар. апп. 63 FIRAT</t>
  </si>
  <si>
    <t>Нагреватель к свар.апп. 32 Firat</t>
  </si>
  <si>
    <t>Обвод 25 (с раструбами) Kalde</t>
  </si>
  <si>
    <t>Обвод 25 Formul</t>
  </si>
  <si>
    <t>Обвод 25 Kalde</t>
  </si>
  <si>
    <t>Обвод 32 (с раструбами) Kalde</t>
  </si>
  <si>
    <t>Обвод 32 Formul</t>
  </si>
  <si>
    <t>Опора 25 Kalde</t>
  </si>
  <si>
    <t>Опора 32 (160) (SPK)</t>
  </si>
  <si>
    <t>Опора 32 Kalde</t>
  </si>
  <si>
    <t>Планка для смесителя 25х1/2 Formul</t>
  </si>
  <si>
    <t>Тройник  ВР 20*3/4 Kalde</t>
  </si>
  <si>
    <t>Тройник  ВР 25*1/2 Kalde</t>
  </si>
  <si>
    <t>Тройник  ВР 25*3/4 Kalde</t>
  </si>
  <si>
    <t>Тройник  НР 20*3/4 Kalde</t>
  </si>
  <si>
    <t>Тройник  НР 25*1/2 Kalde</t>
  </si>
  <si>
    <t>Тройник  НР 25*3/4 Kalde</t>
  </si>
  <si>
    <t>Тройник  НР 32*3/4 Kalde</t>
  </si>
  <si>
    <t>Тройник 110 Formul</t>
  </si>
  <si>
    <t>Тройник 110 kalde</t>
  </si>
  <si>
    <t>Тройник 20  (180) (SPK)</t>
  </si>
  <si>
    <t>Тройник 20 Formul</t>
  </si>
  <si>
    <t>Тройник 40 Formul</t>
  </si>
  <si>
    <t>Тройник 40 Kalde</t>
  </si>
  <si>
    <t>Тройник 50 Formul</t>
  </si>
  <si>
    <t>Тройник 50 Kalde</t>
  </si>
  <si>
    <t>Тройник 63 Formul</t>
  </si>
  <si>
    <t>Тройник 63 Kalde</t>
  </si>
  <si>
    <t>Тройник 75 Formul</t>
  </si>
  <si>
    <t>Тройник 75 Kalde</t>
  </si>
  <si>
    <t>Тройник 90 kalde</t>
  </si>
  <si>
    <t>Тройник ВР 20х1/2 Formul</t>
  </si>
  <si>
    <t>Тройник ВР 20х3/4 Formul</t>
  </si>
  <si>
    <t>Тройник ВР 20х3/4 Pilsa</t>
  </si>
  <si>
    <t>Тройник ВР 25х1/2 Formul</t>
  </si>
  <si>
    <t>Тройник ВР 25х3/4 Formul</t>
  </si>
  <si>
    <t>Тройник ВР 25х3/4 Pilsa</t>
  </si>
  <si>
    <t>Тройник ВР 32х1 Formul</t>
  </si>
  <si>
    <t>Тройник НР 20х1/2 Formul</t>
  </si>
  <si>
    <t>Тройник НР 20х3/4 Formul</t>
  </si>
  <si>
    <t>Тройник НР 20х3/4 Pilsa</t>
  </si>
  <si>
    <t>Тройник НР 25х1/2 Formul</t>
  </si>
  <si>
    <t>Тройник НР 25х1/2 Pilsa</t>
  </si>
  <si>
    <t>Тройник НР 25х3/4 Formul</t>
  </si>
  <si>
    <t>Тройник НР 32х3/4 Formul</t>
  </si>
  <si>
    <t>Тройник перех. 20/20/20 Formul</t>
  </si>
  <si>
    <t>Тройник перех. 20/25/20 Formul</t>
  </si>
  <si>
    <t>Тройник перех. 20/25/20 Kalde</t>
  </si>
  <si>
    <t>Тройник перех. 25/20/20 Formul</t>
  </si>
  <si>
    <t>Тройник перех. 32/20/20 Kalde</t>
  </si>
  <si>
    <t>Тройник перех. 32/20/20 Pilsa</t>
  </si>
  <si>
    <t>Тройник перех. 32/25/20 Kalde</t>
  </si>
  <si>
    <t>Тройник перех. 32/25/25 Formul</t>
  </si>
  <si>
    <t>Тройник перех. 32/25/25 Kalde</t>
  </si>
  <si>
    <t>Тройник перех. 32/25/32 Formul</t>
  </si>
  <si>
    <t>Тройник перех. 40/20/40  (30) (SPK)</t>
  </si>
  <si>
    <t>Тройник перех. 40/32/40 Formul</t>
  </si>
  <si>
    <t>Тройник перех. 50/32/50 Formul</t>
  </si>
  <si>
    <t>Тройник перех. 50/40/50 Formul</t>
  </si>
  <si>
    <t>Тройник перех. 63/50/63 Formul</t>
  </si>
  <si>
    <t>Тройник с накидной гайкой 20х1/2 Formul</t>
  </si>
  <si>
    <t>Тройник с накидной гайкой 20х3/4 Formul</t>
  </si>
  <si>
    <t>Тройник с накидной гайкой 20х3/4 Kalde</t>
  </si>
  <si>
    <t>Тройник с накидной гайкой 25х1 Kalde</t>
  </si>
  <si>
    <t>Тройник с накидной гайкой 25х1х25 Formul</t>
  </si>
  <si>
    <t>Тройник с накидной гайкой 25х3/4 Formul</t>
  </si>
  <si>
    <t>Тройник с накидной гайкой 32х1.1/4 Formul</t>
  </si>
  <si>
    <t>Тройник с накидной гайкой 32х1/4 Kalde</t>
  </si>
  <si>
    <t>Труба 25 Formul</t>
  </si>
  <si>
    <t>Труба PN20 ф25х4,2 (100) (SPK)</t>
  </si>
  <si>
    <t>Труба PN20 ф32х5,4 (100) (SPK)</t>
  </si>
  <si>
    <t>Труба PN20 ф40х6,7 (60) (SPK)</t>
  </si>
  <si>
    <t>Труба PN20 ф50х8,3 (40) (SPK)</t>
  </si>
  <si>
    <t>Труба внутр.арм.алюминием Supper Pipe PN25 32 Kalde</t>
  </si>
  <si>
    <t>Труба внутр.арм.алюминием Supper Pipe PN25 40 Kalde</t>
  </si>
  <si>
    <t>Труба внутр.арм.алюминием Supper Pipe PN25 50 Kalde</t>
  </si>
  <si>
    <t>Труба с внутр. арм.  Alluminium PN25 ф20 х3,4 (100) (SPK)</t>
  </si>
  <si>
    <t>Труба с внутр. арм.  Alluminium PN25 ф25 х4,2 (100) (SPK)</t>
  </si>
  <si>
    <t>Труба с внутр. арм.  Alluminium PN25 ф32 х5,4 (100) (SPK)</t>
  </si>
  <si>
    <t>Труба с внутр. арм.  Alluminium PN25 ф40 х6,7 (60) (SPK)</t>
  </si>
  <si>
    <t>Труба с внутр. арм. Alluminium  PN25 ф50 х8,3 (40) (SPK)</t>
  </si>
  <si>
    <t>Угол 45*20 Formul</t>
  </si>
  <si>
    <t>Угол 45*20 Kalde</t>
  </si>
  <si>
    <t>Угол 45*25 Formul</t>
  </si>
  <si>
    <t>Угол 45*32 Formul</t>
  </si>
  <si>
    <t>Угол 45*40 Formul</t>
  </si>
  <si>
    <t>Угол 45*40 Pilsa</t>
  </si>
  <si>
    <t>Угол 45*50  (25) (SPK)</t>
  </si>
  <si>
    <t>Угол 90*110 Kalde</t>
  </si>
  <si>
    <t>Угол 90*20  (200) (SPK)</t>
  </si>
  <si>
    <t>Угол 90*25  (140) (SPK)</t>
  </si>
  <si>
    <t>Угол 90*40  (25) (SPK)</t>
  </si>
  <si>
    <t>Угол 90*50  (20) (SPK)</t>
  </si>
  <si>
    <t>Угол 90*50 Formul</t>
  </si>
  <si>
    <t>Угол 90*50 Kalde</t>
  </si>
  <si>
    <t>Угол 90*63 Formul</t>
  </si>
  <si>
    <t>Угол комб. ВР 20х1/2 Formul</t>
  </si>
  <si>
    <t>Угол комб. ВР 20х1/2 байпасный Formul</t>
  </si>
  <si>
    <t>Угол комб. ВР 20х1/2 с крепл. Asterm</t>
  </si>
  <si>
    <t>Угол комб. ВР 20х1/2 с крепл. Formul</t>
  </si>
  <si>
    <t>Угол комб. ВР 20х3/4 Formul</t>
  </si>
  <si>
    <t>Угол комб. ВР 20х3/4 Kalde</t>
  </si>
  <si>
    <t>Угол комб. ВР 25х1/2 Formul</t>
  </si>
  <si>
    <t>Угол комб. ВР 25х1/2 Kalde</t>
  </si>
  <si>
    <t>Угол комб. ВР 25х1/2 Pilsa</t>
  </si>
  <si>
    <t>Угол комб. ВР 25х1/2 с крепл. Formul</t>
  </si>
  <si>
    <t>Угол комб. ВР 25х3/4 Formul</t>
  </si>
  <si>
    <t>Угол комб. ВР 25х3/4 Kalde</t>
  </si>
  <si>
    <t>Угол комб. ВР 25х3/4 с крепл. Formul</t>
  </si>
  <si>
    <t>Угол комб. ВР 32х1 Pilsa</t>
  </si>
  <si>
    <t>Угол комб. ВР 32х3/4 Formul</t>
  </si>
  <si>
    <t>Угол комб. ВР 32х3/4 Kalde</t>
  </si>
  <si>
    <t>Угол комб. НР 20х1/2 Formul</t>
  </si>
  <si>
    <t>Угол комб. НР 20х1/2 Pilsa</t>
  </si>
  <si>
    <t>Угол комб. НР 20х1/2 под ключ Pilsa</t>
  </si>
  <si>
    <t>Угол комб. НР 20х3/4 Formul</t>
  </si>
  <si>
    <t>Угол комб. НР 20х3/4 Kalde</t>
  </si>
  <si>
    <t>Угол комб. НР 20х3/4 Pilsa</t>
  </si>
  <si>
    <t>Угол комб. НР 25х1/2 Formul</t>
  </si>
  <si>
    <t>Угол комб. НР 25х1/2 Kalde</t>
  </si>
  <si>
    <t>Угол комб. НР 25х3/4 Formul</t>
  </si>
  <si>
    <t>Угол комб. НР 25х3/4 Kalde</t>
  </si>
  <si>
    <t>Угол комб. НР 32х1 Formul</t>
  </si>
  <si>
    <t>Угол комб. НР 32х1 Kalde</t>
  </si>
  <si>
    <t>Угол комб. НР 32х1 Pilsa</t>
  </si>
  <si>
    <t>Угол комб. НР 32х3/4 Formul</t>
  </si>
  <si>
    <t>Угол комб. НР 32х3/4 Kalde</t>
  </si>
  <si>
    <t>Угол нар.-внутр. 20 Kalde</t>
  </si>
  <si>
    <t>Угол нар.-внутр. 25 Kalde</t>
  </si>
  <si>
    <t>Угол с накид. гайкой 20х1/2 Asterm</t>
  </si>
  <si>
    <t>Угол с накид. гайкой 20х1/2 Kalde</t>
  </si>
  <si>
    <t>Угол с накид. гайкой 20х3/4 Kalde</t>
  </si>
  <si>
    <t>Угол с накид. гайкой 25х1 Formul</t>
  </si>
  <si>
    <t>Угол с накид. гайкой 25х1 Kalde</t>
  </si>
  <si>
    <t>Угол с накид. гайкой 25х3/4 Asterm</t>
  </si>
  <si>
    <t>Угол с накид. гайкой 32х1 1/4 Formul</t>
  </si>
  <si>
    <t>Угол с накид. гайкой 32х1 1/4 Kalde</t>
  </si>
  <si>
    <t>Угол с накид.гайкой 20х1/2 Pilsa</t>
  </si>
  <si>
    <t>Угол с накид.гайкой 25х3/4 Pilsa</t>
  </si>
  <si>
    <t>Фильтр сетчат. 20*1/2'' Asterm</t>
  </si>
  <si>
    <t>Фильтр сетчат. 25*3/4'' Asterm</t>
  </si>
  <si>
    <t>Хомут металлический 1/2" Kalde</t>
  </si>
  <si>
    <t>Хомут металлический 2" Kalde</t>
  </si>
  <si>
    <t>Штуцер 20 Kalde</t>
  </si>
  <si>
    <t>шт.</t>
  </si>
  <si>
    <t>Полипропиленовые трубы и фитинг (Турция)</t>
  </si>
  <si>
    <t>Зарубежные производители PPRC труб и фитингов для холодного, горячего водоснаюжения и отопления.</t>
  </si>
  <si>
    <t>16.</t>
  </si>
  <si>
    <t>Зачистка 20-25 Candan</t>
  </si>
  <si>
    <t>Зачистка 32-40 Candan</t>
  </si>
  <si>
    <t>Зачистка 50-63 Candan</t>
  </si>
  <si>
    <t>Зачистка 75-90 Candan</t>
  </si>
  <si>
    <t>Зачистка на дрель 20 Candan</t>
  </si>
  <si>
    <t>Зачистка на дрель 25 Candan</t>
  </si>
  <si>
    <t>Нагреватель к свар. апп. 20 Candan</t>
  </si>
  <si>
    <t>Нагреватель к свар. апп. 25 Candan</t>
  </si>
  <si>
    <t>Нагреватель к свар. апп. 32 Candan</t>
  </si>
  <si>
    <t>Нагреватель к свар. апп. 40 Candan</t>
  </si>
  <si>
    <t>Нагреватель к свар. апп. 50 Candan</t>
  </si>
  <si>
    <t>Нагреватель к свар. апп. 63 Candan</t>
  </si>
  <si>
    <t>Нагреватель к свар. апп. 75 Candan</t>
  </si>
  <si>
    <t>Насос ручн. оппрессовочный 0-60 Bar Candan</t>
  </si>
  <si>
    <t>Ножницы 16-40 Erаl</t>
  </si>
  <si>
    <t>Ножницы 16-42 мм Candan</t>
  </si>
  <si>
    <t>Ножницы для металлопластика 16-42 мм Candan</t>
  </si>
  <si>
    <t>Оборуд. свар. (CM-04 комплект) 50-75 1000+1000W Candan</t>
  </si>
  <si>
    <t>Оборуд. свар. (ER-03 комплект) 2000 Erаl</t>
  </si>
  <si>
    <t>Ед. Изм.</t>
  </si>
  <si>
    <t>17.</t>
  </si>
  <si>
    <t>Инструмент</t>
  </si>
  <si>
    <t>Вентиль прямоточный VALTEC, запорно-регулировочный 1/2""</t>
  </si>
  <si>
    <t>Вентиль-тройник VALTEC для подкл. с/т приборов 1/2""х3/4""х1/2""</t>
  </si>
  <si>
    <t>Водорозетка обжимная VALTEC 16х1/2""</t>
  </si>
  <si>
    <t>Водорозетка обжимная VALTEC 16х1/2"" нар.</t>
  </si>
  <si>
    <t>Водорозетка обжимная VALTEC 20х1/2""</t>
  </si>
  <si>
    <t>Водорозетка пресс VALTEC 16х1/2"" вн.</t>
  </si>
  <si>
    <t>Водорозетка пресс VALTEC 16х1/2"" нар.</t>
  </si>
  <si>
    <t>Водорозетка пресс VALTEC 20х1/2""</t>
  </si>
  <si>
    <t>Водорозетка пресс проходная VALTEC 20х1/2""</t>
  </si>
  <si>
    <t>Клапан настроечный VALTEC, для радиатора, прямой 1/2""</t>
  </si>
  <si>
    <t>Клапан настроечный VALTEC, для радиатора, угловой 1/2""</t>
  </si>
  <si>
    <t>Клапан ручной VALTEC (компактный), для радиатора, угловой 1/2""</t>
  </si>
  <si>
    <t>Клапан ручной VALTEC (компактный), для радиатора,прямой 1/2""</t>
  </si>
  <si>
    <t>Клапан ручной VALTEC (компактный), для радиатора,прямой 3/4""</t>
  </si>
  <si>
    <t>Клапан ручной VALTEC, для радиатора, прямой 1/2""</t>
  </si>
  <si>
    <t>Клапан ручной для РАДИАТОРА угловой 1/2""</t>
  </si>
  <si>
    <t>Клапан термостатический VALTEC, для радиатора, угловой 1/2""</t>
  </si>
  <si>
    <t>Клапан термостатический VALTEC, для радиатора, угловой 3/4""</t>
  </si>
  <si>
    <t>Клапан ТЕРМОСТАТИЧЕСКИЙ прямой 3/4""</t>
  </si>
  <si>
    <t>Кран водоразборный VALTEC со штуцером 1/2""</t>
  </si>
  <si>
    <t>Кран водоразборный VALTEC со штуцером 3/4""</t>
  </si>
  <si>
    <t>Кран дренажный VALTEC, 1/2""</t>
  </si>
  <si>
    <t>Кран шаровой VALTEC BASE с дренажом и воздухоотводчиком 1"" вн.-вн.</t>
  </si>
  <si>
    <t>Кран шаровой VALTEC BASE с полусгоном 1 1/4"" вн.-нар.</t>
  </si>
  <si>
    <t>Кран шаровой VALTEC BASE с полусгоном 1"" вн.-нар.</t>
  </si>
  <si>
    <t>Кран шаровой VALTEC BASE с полусгоном 1/2"" вн.-нар.</t>
  </si>
  <si>
    <t>Кран шаровой VALTEC BASE с полусгоном 3/4"" вн.-нар.</t>
  </si>
  <si>
    <t>Кран шаровой VALTEC BASE, рукоятка бабочка 1"" вн.-вн.</t>
  </si>
  <si>
    <t>Кран шаровой VALTEC BASE, рукоятка бабочка 1"" вн.-нар.</t>
  </si>
  <si>
    <t>Кран шаровой VALTEC BASE, рукоятка бабочка 1/2"" вн.-вн.</t>
  </si>
  <si>
    <t>Кран шаровой VALTEC BASE, рукоятка бабочка 1/2"" вн.-нар.</t>
  </si>
  <si>
    <t>Кран шаровой VALTEC BASE, рукоятка бабочка 1/2"" нар.-нар.</t>
  </si>
  <si>
    <t>Кран шаровой VALTEC BASE, рукоятка бабочка 3/4"" вн.-вн.</t>
  </si>
  <si>
    <t>Кран шаровой VALTEC BASE, рукоятка бабочка 3/4"" вн.-нар.</t>
  </si>
  <si>
    <t>Кран шаровой VALTEC BASE, рукоятка бабочка 3/4"" нар.-нар.</t>
  </si>
  <si>
    <t>Кран шаровой VALTEC BASE, стальная рукоятка 1 1/4"" вн.-вн.</t>
  </si>
  <si>
    <t>Кран шаровой VALTEC BASE, стальная рукоятка 1 1/4"" вн.-нар.</t>
  </si>
  <si>
    <t>Кран шаровой VALTEC BASE, стальная рукоятка 1"" вн.-вн.</t>
  </si>
  <si>
    <t>Кран шаровой VALTEC BASE, стальная рукоятка 1"" вн.-нар.</t>
  </si>
  <si>
    <t>Кран шаровой VALTEC BASE, стальная рукоятка 1/2"" вн.-вн.</t>
  </si>
  <si>
    <t>Кран шаровой VALTEC BASE, стальная рукоятка 1/2"" вн.-нар.</t>
  </si>
  <si>
    <t>Кран шаровой VALTEC BASE, стальная рукоятка 3/4"" вн.-вн.</t>
  </si>
  <si>
    <t>Кран шаровой VALTEC BASE, стальная рукоятка 3/4"" вн.-нар.</t>
  </si>
  <si>
    <t>Кран шаровой VALTEC COMPACT, рукоятка бабочка 1/2"" вн.-нар.</t>
  </si>
  <si>
    <t>Кран шаровой VALTEC MINI 1/2"" вн.-вн.</t>
  </si>
  <si>
    <t>Кран шаровой VALTEC MINI 1/2"" вн.-нар.</t>
  </si>
  <si>
    <t>Кран шаровой VALTEC со встроенным фильтром, рукоятка бабочка 1/2 вн-вн</t>
  </si>
  <si>
    <t>Кран шаровой VALTEC со встроенным фильтром, стальная рукоятка 1/2 вн-вн</t>
  </si>
  <si>
    <t>Кран шаровой VALTEC со встроенным фильтром, стальная рукоятка 1/2"" вн.-вн.</t>
  </si>
  <si>
    <t>Кран шаровой VALTEC со встроенным фильтром, стальная рукоятка3/4"" вн.-вн.</t>
  </si>
  <si>
    <t>Кран шаровой VALTEC угловой для подключения с/т приборов 1/2х1/2</t>
  </si>
  <si>
    <t>Кран шаровой VALTEC угловой для подключения с/т приборов 1/2х3/4</t>
  </si>
  <si>
    <t>Крестовина обжимная VALTEC 20х16х20х16</t>
  </si>
  <si>
    <t>Крестовина обжимная VALTEC 26х16х26х16</t>
  </si>
  <si>
    <t>Муфта разъемная ВР 20х1/2 GURAY</t>
  </si>
  <si>
    <t>Муфта разъемная НР 20x1/2 GURAY</t>
  </si>
  <si>
    <t>Муфта разъемная НР 32х1 GURAY</t>
  </si>
  <si>
    <t>Муфта разъемная НР 40х1.1/4 GURAY</t>
  </si>
  <si>
    <t>Ножницы VALTEC до 26 мм</t>
  </si>
  <si>
    <t>Ножницы VALTEC до 40 мм</t>
  </si>
  <si>
    <t>Пресс-инструмент ручной VALTEC с компл. насадок 16-20-26-32 стандарт TH</t>
  </si>
  <si>
    <t>Термоголовка VALTEC, жидкостная, диапазон регулировки 6,5 - 28°C</t>
  </si>
  <si>
    <t>Термоголовка VALTEC, твердотельная, диапазон регулировки 6,5 - 27,5°C</t>
  </si>
  <si>
    <t>Тройник обжимной VALTEC 16</t>
  </si>
  <si>
    <t>Тройник обжимной VALTEC 20</t>
  </si>
  <si>
    <t>Тройник обжимной VALTEC 20х16х16</t>
  </si>
  <si>
    <t>Тройник обжимной VALTEC 20х16х20</t>
  </si>
  <si>
    <t>Тройник обжимной VALTEC 20х20х16</t>
  </si>
  <si>
    <t>Тройник обжимной VALTEC 26</t>
  </si>
  <si>
    <t>Тройник обжимной VALTEC 26х16х26</t>
  </si>
  <si>
    <t>Тройник обжимной VALTEC 26х20х16</t>
  </si>
  <si>
    <t>Тройник обжимной VALTEC 26х20х20</t>
  </si>
  <si>
    <t>Тройник обжимной VALTEC 26х20х26</t>
  </si>
  <si>
    <t>Тройник обжимной VALTEC 26х32х26</t>
  </si>
  <si>
    <t>Тройник обжимной VALTEC 32х16х32</t>
  </si>
  <si>
    <t>Тройник обжимной VALTEC 32х32х26</t>
  </si>
  <si>
    <t>Тройник обжимной с переходом на вн. р. VALTEC 16х1/2""</t>
  </si>
  <si>
    <t>Тройник обжимной с переходом на вн. р. VALTEC 20х1/2""</t>
  </si>
  <si>
    <t>Тройник обжимной с переходом на вн. р. VALTEC 20х3/4""</t>
  </si>
  <si>
    <t>Тройник обжимной с переходом на вн. р. VALTEC 26х1""</t>
  </si>
  <si>
    <t>Тройник обжимной с переходом на вн. р. VALTEC 26х3/4""</t>
  </si>
  <si>
    <t>Тройник обжимной с переходом на вн. р. VALTEC 32х1""</t>
  </si>
  <si>
    <t>Тройник обжимной с переходом на нар. р. VALTEC 16х1/2""</t>
  </si>
  <si>
    <t>Тройник обжимной с переходом на нар. р. VALTEC 20х1/2""</t>
  </si>
  <si>
    <t>Тройник обжимной с переходом на нар. р. VALTEC 20х3/4""</t>
  </si>
  <si>
    <t>Тройник обжимной с переходом на нар. р. VALTEC 26х1""</t>
  </si>
  <si>
    <t>Тройник пресс VALTEC 16</t>
  </si>
  <si>
    <t>Тройник пресс VALTEC 16х20х16</t>
  </si>
  <si>
    <t>Тройник пресс VALTEC 20</t>
  </si>
  <si>
    <t>Тройник пресс VALTEC 20х16х16</t>
  </si>
  <si>
    <t>Тройник пресс VALTEC 20х16х20</t>
  </si>
  <si>
    <t>Тройник пресс VALTEC 20х26х20</t>
  </si>
  <si>
    <t>Тройник пресс VALTEC 26</t>
  </si>
  <si>
    <t>Тройник пресс VALTEC 26х16х26</t>
  </si>
  <si>
    <t>Тройник пресс VALTEC 26х20х16</t>
  </si>
  <si>
    <t>Тройник пресс VALTEC 26х20х26</t>
  </si>
  <si>
    <t>Тройник пресс VALTEC 32х20х26</t>
  </si>
  <si>
    <t>Тройник пресс VALTEC 32х20х32</t>
  </si>
  <si>
    <t>Тройник пресс VALTEC 32х32х20</t>
  </si>
  <si>
    <t>Тройник пресс VALTEC 32х32х26</t>
  </si>
  <si>
    <t>Угольник обжимной 16 VALTEC</t>
  </si>
  <si>
    <t>Угольник обжимной 20 VALTEC</t>
  </si>
  <si>
    <t xml:space="preserve">Угольник обжимной 26 VALTEC </t>
  </si>
  <si>
    <t xml:space="preserve">Угольник обжимной 32 VALTEC </t>
  </si>
  <si>
    <t>Угольник обжимной с переходом на вн. р. VALTEC 16х1/2""</t>
  </si>
  <si>
    <t>Угольник обжимной с переходом на вн. р. VALTEC 16х3/4""</t>
  </si>
  <si>
    <t>Угольник обжимной с переходом на вн. р. VALTEC 20х1/2""</t>
  </si>
  <si>
    <t>Угольник обжимной с переходом на вн. р. VALTEC 20х3/4""</t>
  </si>
  <si>
    <t>Угольник обжимной с переходом на вн. р. VALTEC 26х3/4""</t>
  </si>
  <si>
    <t>Угольник обжимной с переходом на нар. р. VALTEC 16х1/2""</t>
  </si>
  <si>
    <t>Угольник обжимной с переходом на нар. р. VALTEC 16х3/4""</t>
  </si>
  <si>
    <t>Угольник обжимной с переходом на нар. р. VALTEC 20х1/2""</t>
  </si>
  <si>
    <t>Угольник обжимной с переходом на нар. р. VALTEC 20х3/4""</t>
  </si>
  <si>
    <t>Угольник обжимной с переходом на нар. р. VALTEC 26х1""</t>
  </si>
  <si>
    <t>Угольник обжимной с переходом на нар. р. VALTEC 26х3/4""</t>
  </si>
  <si>
    <t>Цена ( с НДС)</t>
  </si>
  <si>
    <t>Комплектующие для радиаторов</t>
  </si>
  <si>
    <t>Кран шаровый 11Б27п1 ДУ  15 СТП рычаг</t>
  </si>
  <si>
    <t>Кран шаровый 11Б27п1 ДУ  20 СТП рычаг</t>
  </si>
  <si>
    <t>Кран шаровый 11Б27п1 ДУ  25 СТП рычаг</t>
  </si>
  <si>
    <t>Кран шаровый 11Б27п1 ДУ  32 СТП рычаг</t>
  </si>
  <si>
    <t>Кран шаровый 11Б27п1 ДУ  40 СТП рычаг</t>
  </si>
  <si>
    <t>Кран шаровый 11Б27п1 ДУ  50 СТП рычаг</t>
  </si>
  <si>
    <t>Кран шаровый 11Б27п1 ДУ 15  СТП м-р рычаг</t>
  </si>
  <si>
    <t>Кран шаровый 11Б27п1 ДУ 20  СТП м-р рычаг</t>
  </si>
  <si>
    <t>Кран шаровый 11Б27п1а ДУ 15 СТП амер. рычаг</t>
  </si>
  <si>
    <t>Кран шаровый 11Б27п1а ДУ 20 СТП амер.  рычаг</t>
  </si>
  <si>
    <t>Кран шаровый 11Б27п1а ДУ 25 СТП амер. рычаг</t>
  </si>
  <si>
    <t>Кран шаровый 11Б27п1 ДУ  20 СТП бабочка</t>
  </si>
  <si>
    <t>Кран шаровый 11Б27п1 ДУ  25 СТП бабочка</t>
  </si>
  <si>
    <t>Кран шаровый 11Б27п 1 ДУ 15 СТП м-р бабочка</t>
  </si>
  <si>
    <t>Кран шаровый 11Б27п 1 ДУ 20 СТП м-р бабочка</t>
  </si>
  <si>
    <t>Кран шаровый 11Б27п1 ДУ  15 СТП бабочка</t>
  </si>
  <si>
    <t>Кран шаровый 11Б27п1а ДУ 15 СТП амер. бабочка</t>
  </si>
  <si>
    <t>Кран шаровый 11Б27п1а ДУ 20 СТП амер. бабочка</t>
  </si>
  <si>
    <t>Кран шаровый 11Б27п1а ДУ 25 СТП амер. бабочка</t>
  </si>
  <si>
    <t>Кран шаровый 11Б27п ДУ 15 СТП рычаг ГАЗ</t>
  </si>
  <si>
    <t xml:space="preserve"> Кран шаровый 11Б27п ДУ 20 СТП рычаг ГАЗ</t>
  </si>
  <si>
    <t xml:space="preserve"> Кран шаровый 11Б27п ДУ 25 СТП рычаг ГАЗ</t>
  </si>
  <si>
    <t>Кран шаровый 11Б27п ДУ 32 СТП рычаг ГАЗ</t>
  </si>
  <si>
    <t>Кран шаровый 11Б27п ДУ 40 СТП рычаг ГАЗ</t>
  </si>
  <si>
    <t>Кран шаровый 11Б27п ДУ 50 СТП рычаг ГАЗ</t>
  </si>
  <si>
    <t>Кран шаровый 11Б27п ДУ 15 СТП бабочка ГАЗ</t>
  </si>
  <si>
    <t>Кран шаровый 11Б27п ДУ 20 СТП бабочка ГАЗ</t>
  </si>
  <si>
    <t>Кран шаровый 11Б27п ДУ 25 СТП бабочка ГАЗ</t>
  </si>
  <si>
    <t>Ручка - рычаг красная алюминиевая для ДУ15-20</t>
  </si>
  <si>
    <t>Ручка - рычаг красная алюминиевая для ДУ25-32</t>
  </si>
  <si>
    <t>Ручка -бабочка красная ДУ 15-20</t>
  </si>
  <si>
    <t>Ручка -бабочка красная ДУ 25-32</t>
  </si>
  <si>
    <t>Ручка- рычаг желтая алюминиевая для ДУ15-20</t>
  </si>
  <si>
    <t>Ручка- рычаг желтая алюминиевая для ДУ25-32</t>
  </si>
  <si>
    <t>Ручка-бабочка желтая ДУ 15-20</t>
  </si>
  <si>
    <t xml:space="preserve">Ручка-бабочка желтая ДУ 25-32 </t>
  </si>
  <si>
    <t>Краны шаровые Valtec</t>
  </si>
  <si>
    <t>Водорозетка обжимная EU 16х1/2""</t>
  </si>
  <si>
    <t>Водорозетка обжимная EU 20х1/2""</t>
  </si>
  <si>
    <t>Крестовина обжимная EU 16</t>
  </si>
  <si>
    <t>Муфта перех. ВР 16х1/2 (обжим) EU</t>
  </si>
  <si>
    <t>Муфта перех. ВР 16х3/4 (обжим) EU</t>
  </si>
  <si>
    <t>Муфта перех. ВР 20х1/2 (обжим) EU</t>
  </si>
  <si>
    <t>Муфта перех. ВР 20х3/4 (обжим) EU</t>
  </si>
  <si>
    <t>Муфта перех. ВР 26х3/4 (обжим) EU</t>
  </si>
  <si>
    <t>Муфта перех. ВР 26х1 (обжим) EU</t>
  </si>
  <si>
    <t>Муфта перех. ВР 32х1 (обжим) EU</t>
  </si>
  <si>
    <t>Муфта перех. ВР 32х1 1/4 (обжим) EU</t>
  </si>
  <si>
    <t>Муфта перех. НР 16х3/4 (обжим) EU</t>
  </si>
  <si>
    <t>Муфта перех. НР 20х1/2 (обжим) EU</t>
  </si>
  <si>
    <t>Муфта перех. НР 20х3/4 (обжим) EU</t>
  </si>
  <si>
    <t>Муфта перех. НР 26х3/4 (обжим) EU</t>
  </si>
  <si>
    <t>Муфта перех. НР 26х1 (обжим) EU</t>
  </si>
  <si>
    <t>Муфта перех. НР 32х1 (обжим) EU</t>
  </si>
  <si>
    <t>Муфта перех. НР 32х1 1/4 (обжим) EU</t>
  </si>
  <si>
    <t>Муфта соединительная (обжим) 16 EU</t>
  </si>
  <si>
    <t>Муфта соединительная (обжим) 20 EU</t>
  </si>
  <si>
    <t>Муфта соединительная (обжим) 26 EU</t>
  </si>
  <si>
    <t>Муфта соединительная (обжим) 32 EU</t>
  </si>
  <si>
    <t>Муфта обжимная 20х16 EU</t>
  </si>
  <si>
    <t>Муфта обжимная 26х16 EU</t>
  </si>
  <si>
    <t>Муфта обжимная 26х20 EU</t>
  </si>
  <si>
    <t>Муфта коллекторная обжимная VALTEC, для м./п. трубы 16 (2,0)</t>
  </si>
  <si>
    <t>Муфта обжимная VALTEC 16</t>
  </si>
  <si>
    <t>Муфта обжимная VALTEC 20</t>
  </si>
  <si>
    <t>Муфта обжимная VALTEC 20х16</t>
  </si>
  <si>
    <t>Муфта обжимная VALTEC 26х20</t>
  </si>
  <si>
    <t>Муфта обжимная VALTEC 32х20</t>
  </si>
  <si>
    <t>Муфта обжимная с переходом на вн. р. VALTEC 16х1/2""</t>
  </si>
  <si>
    <t>Муфта обжимная с переходом на вн. р. VALTEC 16х3/4""</t>
  </si>
  <si>
    <t>Муфта обжимная с переходом на вн. р. VALTEC 20х1/2""</t>
  </si>
  <si>
    <t>Муфта обжимная с переходом на вн. р. VALTEC 20х3/4""</t>
  </si>
  <si>
    <t>Муфта обжимная с переходом на вн. р. VALTEC 26х1""</t>
  </si>
  <si>
    <t>Муфта обжимная с переходом на вн. р. VALTEC 26х3/4""</t>
  </si>
  <si>
    <t>Муфта обжимная с переходом на вн. р. VALTEC 32х1""</t>
  </si>
  <si>
    <t>Муфта обжимная с переходом на нар. р. VALTEC 16х1/2""</t>
  </si>
  <si>
    <t>Муфта обжимная с переходом на нар. р. VALTEC 16х3/4""</t>
  </si>
  <si>
    <t>Муфта обжимная с переходом на нар. р. VALTEC 20х1/2""</t>
  </si>
  <si>
    <t>Муфта обжимная с переходом на нар. р. VALTEC 20х3/4""</t>
  </si>
  <si>
    <t>Муфта обжимная с переходом на нар. р. VALTEC 26х1""</t>
  </si>
  <si>
    <t>Муфта обжимная с переходом на нар. р. VALTEC 26х3/4""</t>
  </si>
  <si>
    <t>Муфта обжимная с переходом на нар. р. VALTEC 32х1""</t>
  </si>
  <si>
    <t>Тройник обжимной 16 EU</t>
  </si>
  <si>
    <t>Тройник обжимной 20 EU</t>
  </si>
  <si>
    <t>Тройник обжимной 26 EU</t>
  </si>
  <si>
    <t>Тройник обжимной 20х16х16 EU</t>
  </si>
  <si>
    <t>Тройник обжимной 20х20х16 EU</t>
  </si>
  <si>
    <t>Тройник обжимной 16x20x16 EU</t>
  </si>
  <si>
    <t>Тройник обжимной 26х16х26 EU</t>
  </si>
  <si>
    <t>Тройник обжимной 26х20х26 EU</t>
  </si>
  <si>
    <t>Тройник обжимной 32 EU</t>
  </si>
  <si>
    <t>Тройник обжимной 32х16х32 EU</t>
  </si>
  <si>
    <t>Тройник обжимной 32х20х32 EU</t>
  </si>
  <si>
    <t>Тройник обжимной 32х26х32 EU</t>
  </si>
  <si>
    <t>Тройник перех. ВР 16х1/2х16 (обжим) EU</t>
  </si>
  <si>
    <t>Тройник перех. ВР 16х3/4х16 (обжим) EU</t>
  </si>
  <si>
    <t>Тройник перех. ВР 20х3/4х20 (обжим) EU</t>
  </si>
  <si>
    <t>Тройник перех. ВР 20х1/2х20 (обжим) EU</t>
  </si>
  <si>
    <t>Тройник перех. ВР 26х3/4х26 (обжим) EU</t>
  </si>
  <si>
    <t>Тройник перех. ВР 26х1х26 (обжим) EU</t>
  </si>
  <si>
    <t>Тройник перех. НР 32х1х32 (обжим) EU</t>
  </si>
  <si>
    <t>Тройник перех. НР 16х1/2х16 (обжим) EU</t>
  </si>
  <si>
    <t>Тройник перех. НР 16х3/4х16 (обжим) EU</t>
  </si>
  <si>
    <t>Тройник перех. НР 20х1/2х20 (обжим) EU</t>
  </si>
  <si>
    <t>Тройник перех. НР 20х3/4х20 (обжим) EU</t>
  </si>
  <si>
    <t>Тройник перех. НР 26х3/4х26 (обжим) EU</t>
  </si>
  <si>
    <t>Угольник обжимной 16 EU</t>
  </si>
  <si>
    <t>Угольник обжимной 20 EU</t>
  </si>
  <si>
    <t>Угольник обжимной 26 EU</t>
  </si>
  <si>
    <t>Угольник обжимной 32 EU</t>
  </si>
  <si>
    <t>Угол переходной ВР (обжим) 16х1/2 EU</t>
  </si>
  <si>
    <t>Угол переходной ВР (обжим) 16х3/4 EU</t>
  </si>
  <si>
    <t>Угол переходной ВР (обжим) 20х1/2 EU</t>
  </si>
  <si>
    <t>Угол переходной ВР (обжим) 20х3/4 EU</t>
  </si>
  <si>
    <t>Угол переходной ВР (обжим) 26х3/4 EU</t>
  </si>
  <si>
    <t>Угол переходной ВР (обжим) 26х1 EU</t>
  </si>
  <si>
    <t>Угол переходной ВР (обжим) 32х1 EU</t>
  </si>
  <si>
    <t>Угол переходной НР (обжим) 16х1/2 EU</t>
  </si>
  <si>
    <t>Угол переходной НР (обжим) 16х3/4 EU</t>
  </si>
  <si>
    <t>Угол переходной НР (обжим) 20х1/2 EU</t>
  </si>
  <si>
    <t>Угол переходной НР (обжим) 20х3/4 EU</t>
  </si>
  <si>
    <t>Угол переходной НР (обжим) 26х3/4 EU</t>
  </si>
  <si>
    <t>Угол переходной НР (обжим) 26х1 EU</t>
  </si>
  <si>
    <t>Угол переходной НР (обжим) 32х1 EU</t>
  </si>
  <si>
    <t>Обжимной фитинг</t>
  </si>
  <si>
    <t>Водорозетка пресс 20х1/2" вн. EU</t>
  </si>
  <si>
    <t>Водорозетка пресс 16х1/2" вн. EU</t>
  </si>
  <si>
    <t>Муфта (пресс) 16 EU</t>
  </si>
  <si>
    <t>Муфта (пресс) 20 EU</t>
  </si>
  <si>
    <t>Муфта (пресс) 26 EU</t>
  </si>
  <si>
    <t>Муфта (пресс) 32 EU</t>
  </si>
  <si>
    <t>Муфта перех. ВР 16х1/2 (пресс) EU</t>
  </si>
  <si>
    <t>Муфта перех. ВР 16х3/4 (пресс) EU</t>
  </si>
  <si>
    <t>Муфта перех. ВР 20х1/2 (пресс) EU</t>
  </si>
  <si>
    <t>Муфта перех. ВР 20х3/4 (пресс) EU</t>
  </si>
  <si>
    <t>Муфта перех. ВР 26х1 (пресс) EU</t>
  </si>
  <si>
    <t>Муфта перех. ВР 32х1 (пресс) EU</t>
  </si>
  <si>
    <t>Муфта перех. НР 16х1/2 (пресс) EU</t>
  </si>
  <si>
    <t>Муфта перех. НР 20х1/2 (пресс) EU</t>
  </si>
  <si>
    <t>Муфта перех. НР 20х3/4 (пресс) EU</t>
  </si>
  <si>
    <t>Муфта перех. НР 26х1 (пресс) EU</t>
  </si>
  <si>
    <t>Муфта перех. НР 32х1 (пресс) EU</t>
  </si>
  <si>
    <t>Муфта перех. НР 16х3/4 (пресс) EU</t>
  </si>
  <si>
    <t>Муфта редукционная 20х16 (пресс) EU</t>
  </si>
  <si>
    <t>Муфта пресс VALTEC 16</t>
  </si>
  <si>
    <t>Муфта пресс VALTEC 20</t>
  </si>
  <si>
    <t>Муфта пресс VALTEC 26х20</t>
  </si>
  <si>
    <t>Муфта пресс VALTEC 32</t>
  </si>
  <si>
    <t>Тройник  ø 16 (пресс) EU</t>
  </si>
  <si>
    <t>Тройник  ø 20 (пресс) EU</t>
  </si>
  <si>
    <t>Тройник  ø 26 (пресс) EU</t>
  </si>
  <si>
    <t>Тройник  ø 32 (пресс) EU</t>
  </si>
  <si>
    <t>Тройник (пресс) 20х16х20 EU</t>
  </si>
  <si>
    <t>Тройник (пресс) 26х16х26 EU</t>
  </si>
  <si>
    <t>Тройник (пресс) 26х20х26 EU</t>
  </si>
  <si>
    <t>Тройник (пресс) 32х20х32 EU</t>
  </si>
  <si>
    <t>Тройник (пресс) 32х26х32 EU</t>
  </si>
  <si>
    <t>Тройник (пресс) 16х20х16 EU</t>
  </si>
  <si>
    <t>Тройник (пресс) 20х26х20 EU</t>
  </si>
  <si>
    <t>Тройник (пресс) 26х32х26 EU</t>
  </si>
  <si>
    <t>Тройник (пресс) 20х16х16 EU</t>
  </si>
  <si>
    <t>Тройник (пресс) 20х20х16 EU</t>
  </si>
  <si>
    <t>Тройник (пресс) 26х16х20 EU</t>
  </si>
  <si>
    <t>Тройник (пресс) 26х20х16 EU</t>
  </si>
  <si>
    <t>Тройник (пресс) 26х20х20 EU</t>
  </si>
  <si>
    <t>Тройник (пресс) 26х26х20 EU</t>
  </si>
  <si>
    <t>Тройник (пресс) 32х26х26 EU</t>
  </si>
  <si>
    <t>Тройник пресс НР VALTEC 16х1/2""х16</t>
  </si>
  <si>
    <t>Тройник пресс НР VALTEC 20х1/2""х20</t>
  </si>
  <si>
    <t>Тройник пресс НР VALTEC 20х3/4""х20</t>
  </si>
  <si>
    <t>Тройник пресс НР VALTEC 26х1/2""х26</t>
  </si>
  <si>
    <t>Тройник пресс НР VALTEC 26х3/4""х26</t>
  </si>
  <si>
    <t>Тройник пресс НР VALTEC 32х1""х32</t>
  </si>
  <si>
    <t>Тройник пресс НР VALTEC 32х3/4""х32</t>
  </si>
  <si>
    <t>Муфта пресс ВР VALTEC 16х1/2""</t>
  </si>
  <si>
    <t>Муфта пресс ВР VALTEC 20х1/2""</t>
  </si>
  <si>
    <t>Муфта пресс ВР VALTEC 20х3/4""</t>
  </si>
  <si>
    <t>Муфта пресс ВР VALTEC 26х1""</t>
  </si>
  <si>
    <t>Муфта пресс ВР VALTEC 32х1 1/4""</t>
  </si>
  <si>
    <t>Муфта пресс ВР VALTEC 32х1""</t>
  </si>
  <si>
    <t>Муфта пресс НР VALTEC 16х1/2""</t>
  </si>
  <si>
    <t>Муфта пресс НР VALTEC 20х1/2""</t>
  </si>
  <si>
    <t>Муфта пресс НР VALTEC 20х3/4""</t>
  </si>
  <si>
    <t>Муфта пресс НР VALTEC 26х1""</t>
  </si>
  <si>
    <t>Муфта пресс НР VALTEC 32х1 1/4""</t>
  </si>
  <si>
    <t>Муфта пресс НР VALTEC 32х1""</t>
  </si>
  <si>
    <t>Муфта пресс НР VALTEC 40х1""</t>
  </si>
  <si>
    <t>Муфта пресс разъемная прямая VALTEC 26</t>
  </si>
  <si>
    <t>Муфта пресс разъемная прямая VALTEC 20</t>
  </si>
  <si>
    <t>Муфта пресс разъемная прямая VALTEC 32</t>
  </si>
  <si>
    <t>Тройник пресс ВР 16х1/2"х16 EU</t>
  </si>
  <si>
    <t>Тройник пресс ВР VALTEC 16х1/2"х16</t>
  </si>
  <si>
    <t>Тройник пресс ВР VALTEC 20х1/2"х20</t>
  </si>
  <si>
    <t>Тройник пресс ВР VALTEC 20х3/4"х20</t>
  </si>
  <si>
    <t>Тройник пресс ВР VALTEC 26х3/4"х26</t>
  </si>
  <si>
    <t>Тройник пресс ВР VALTEC 32х3/4"х32</t>
  </si>
  <si>
    <t>Тройник пресс ВР 20х1/2"х20 EU</t>
  </si>
  <si>
    <t>Тройник пресс ВР 20х3/4х20 EU</t>
  </si>
  <si>
    <t>Тройник пресс ВР 26х1/2"х26 EU</t>
  </si>
  <si>
    <t>Тройник пресс ВР 26х3/4"х26 EU</t>
  </si>
  <si>
    <t>Тройник пресс ВР 26х1х26 EU</t>
  </si>
  <si>
    <t>Тройник пресс ВР 32х1х32 EU</t>
  </si>
  <si>
    <t>Тройник пресс НР 16х1/2"х16 EU</t>
  </si>
  <si>
    <t>Тройник пресс НР 20х1/2"х20 EU</t>
  </si>
  <si>
    <t>Тройник пресс НР 20х3/4х20 EU</t>
  </si>
  <si>
    <t>Тройник пресс НР 26х1/2"х26 EU</t>
  </si>
  <si>
    <t>Тройник пресс НР 26х3/4"х26 EU</t>
  </si>
  <si>
    <t>Тройник пресс НР 26х1х26 EU</t>
  </si>
  <si>
    <t>Тройник пресс НР 32х1х32 EU</t>
  </si>
  <si>
    <t>Угол пресс 16 EU</t>
  </si>
  <si>
    <t>Угол пресс 20 EU</t>
  </si>
  <si>
    <t>Угол пресс 26 EU</t>
  </si>
  <si>
    <t>Угол пресс 32 EU</t>
  </si>
  <si>
    <t>Угол ВР VALTEC 16х1/2""</t>
  </si>
  <si>
    <t>Угол ВР VALTEC 16х3/4""</t>
  </si>
  <si>
    <t>Угол ВР VALTEC 20х1/2""</t>
  </si>
  <si>
    <t>Угол ВР VALTEC 20х3/4""</t>
  </si>
  <si>
    <t>Угол ВР VALTEC 26х1""</t>
  </si>
  <si>
    <t>Угол ВР VALTEC 26х3/4""</t>
  </si>
  <si>
    <t>Угол ВР VALTEC 32х1""</t>
  </si>
  <si>
    <t>Угол пресс VALTEC 16</t>
  </si>
  <si>
    <t>Угол пресс VALTEC 20</t>
  </si>
  <si>
    <t>Угол пресс VALTEC 26</t>
  </si>
  <si>
    <t>Угол пресс VALTEC 32</t>
  </si>
  <si>
    <t>Угол переходной ВР пресс 16х1/2 EU</t>
  </si>
  <si>
    <t>Угол переходной ВР пресс 16х3/4 EU</t>
  </si>
  <si>
    <t>Угол переходной ВР пресс 20х1/2 EU</t>
  </si>
  <si>
    <t>Угол переходной ВР пресс 20х3/4 EU</t>
  </si>
  <si>
    <t>Угол переходной ВР пресс 26х3/4 EU</t>
  </si>
  <si>
    <t>Угол переходной ВР пресс 26х1 EU</t>
  </si>
  <si>
    <t>Угол переходной ВР пресс 32х1 EU</t>
  </si>
  <si>
    <t>Угол переходной НР пресс 16х1/2 EU</t>
  </si>
  <si>
    <t>Угол переходной НР пресс 16х3/4 EU</t>
  </si>
  <si>
    <t>Угол переходной НР пресс 20х1/2 EU</t>
  </si>
  <si>
    <t>Угол переходной НР пресс 20х3/4 EU</t>
  </si>
  <si>
    <t>Угол переходной НР пресс 26х3/4 EU</t>
  </si>
  <si>
    <t>Угол переходной НР пресс 26х1 EU</t>
  </si>
  <si>
    <t>Угол переходной НР пресс 32х1 EU</t>
  </si>
  <si>
    <t>Угол НР VALTEC 16х1/2"</t>
  </si>
  <si>
    <t>Угол НР VALTEC 16х3/4"</t>
  </si>
  <si>
    <t>Угол НР VALTEC 20х1/2"</t>
  </si>
  <si>
    <t>Угол НР VALTEC 26х3/4"</t>
  </si>
  <si>
    <t>Угол НР VALTEC 32х1"</t>
  </si>
  <si>
    <t>Муфта перех. ВР 26х3/4 (пресс) EU</t>
  </si>
  <si>
    <t>Муфта перех. НР 26х3/4 (пресс) EU</t>
  </si>
  <si>
    <t>Пресс фитинг</t>
  </si>
  <si>
    <t>Комплект монт.  для радиатора 1/2" с кронштейном GH</t>
  </si>
  <si>
    <t>Комплект монт. для радиатора 1/2" мал. Gabriel</t>
  </si>
  <si>
    <t>Комплект монт. для радиатора 1/2" с кронштейном Gabriel</t>
  </si>
  <si>
    <t>Комплект монт. для радиатора 3/4" с кронштейном Gabriel</t>
  </si>
  <si>
    <t>Комплект пробок для радиатора 1-1/2 /Cabriel (без крепл)</t>
  </si>
  <si>
    <t>Кронштейн  для радиатора универс. 1"х1/2 d42 Milenium</t>
  </si>
  <si>
    <t>Кронштейн  для радиатора универс. 1"х3/4 d42 Milenium</t>
  </si>
  <si>
    <t>Кронштейн  для радиатора универсальный</t>
  </si>
  <si>
    <t>Оборудование для водоснабжения</t>
  </si>
  <si>
    <t>Радиатор биметаллический Millennium 500/80</t>
  </si>
  <si>
    <t>Радиатор алюмминивый Millennium 500/85</t>
  </si>
  <si>
    <t>сек.</t>
  </si>
  <si>
    <t xml:space="preserve">                                              *- Цены действительны на условии самовывоза со склада ООО «Компании Теплосеть Мск» в  Южном Бутово.</t>
  </si>
  <si>
    <t xml:space="preserve">                        Аксессуары</t>
  </si>
  <si>
    <t>упак</t>
  </si>
  <si>
    <t>пог. м</t>
  </si>
  <si>
    <t xml:space="preserve">                        Теплоизоляция 13-мм</t>
  </si>
  <si>
    <t xml:space="preserve">                        Теплоизоляция 20 мм</t>
  </si>
  <si>
    <t xml:space="preserve">                        Теплоизоляция Супер Протект</t>
  </si>
  <si>
    <t>Клей для теплоизоляции 0,7л. (шт.)</t>
  </si>
  <si>
    <t>Клей для теплоизоляции 1,6л. (шт.)</t>
  </si>
  <si>
    <t>Клипсы для теплоизоляции (100 шт)</t>
  </si>
  <si>
    <t>Лента армированная самоклеящаяся 48ммх50м серая</t>
  </si>
  <si>
    <t>Теплоизоляция 06-мм</t>
  </si>
  <si>
    <t>Теплоизоляция 15 (6мм.)</t>
  </si>
  <si>
    <t>Теплоизоляция 18 (6мм.)</t>
  </si>
  <si>
    <t>Теплоизоляция 22 (6мм.)</t>
  </si>
  <si>
    <t>Теплоизоляция 35 (6мм.)</t>
  </si>
  <si>
    <t>Теплоизоляция 25 (6мм)</t>
  </si>
  <si>
    <t>Теплоизоляция 28 (6мм.)</t>
  </si>
  <si>
    <t>Теплоизоляция 09-мм</t>
  </si>
  <si>
    <t>Теплоизоляция 110 (9мм.)</t>
  </si>
  <si>
    <t>Теплоизоляция 114 (9мм.)</t>
  </si>
  <si>
    <t>Теплоизоляция 133 (9 мм)</t>
  </si>
  <si>
    <t xml:space="preserve"> Теплоизоляция 140 (9мм)</t>
  </si>
  <si>
    <t>Теплоизоляция 15 (9мм.)</t>
  </si>
  <si>
    <t>Теплоизоляция 160 (9мм.)</t>
  </si>
  <si>
    <t>Теплоизоляция 18 (9мм.)</t>
  </si>
  <si>
    <t>Теплоизоляция 22 (9мм.)</t>
  </si>
  <si>
    <t>Теплоизоляция 25 (9мм.)</t>
  </si>
  <si>
    <t>Теплоизоляция 28 (9мм.)</t>
  </si>
  <si>
    <t>Теплоизоляция 35 (9мм.)</t>
  </si>
  <si>
    <t>Теплоизоляция 42 (9мм.)</t>
  </si>
  <si>
    <t>Теплоизоляция 48 (9мм.)</t>
  </si>
  <si>
    <t>Теплоизоляция 54 (9мм.)</t>
  </si>
  <si>
    <t>Теплоизоляция 60 (9мм.)</t>
  </si>
  <si>
    <t>Теплоизоляция 64 (9мм)</t>
  </si>
  <si>
    <t>Теплоизоляция 76 (9мм.)</t>
  </si>
  <si>
    <t>Теплоизоляция 89 (9мм.)</t>
  </si>
  <si>
    <t>Теплоизоляция в коробке 15 (9мм) 72п.м.</t>
  </si>
  <si>
    <t>Теплоизоляция в коробке 18 (9мм) 64п.м.</t>
  </si>
  <si>
    <t>Теплоизоляция в коробке 22 (9мм) 56п.м.</t>
  </si>
  <si>
    <t>Теплоизоляция в коробке 28 (9мм) 42п.м.</t>
  </si>
  <si>
    <t>Теплоизоляция в коробке 35 (9мм) 36п.м.</t>
  </si>
  <si>
    <t>Теплоизоляция в коробке 42 (9мм) 25п.м.</t>
  </si>
  <si>
    <t>Теплоизоляция СУПЕР ПРОТЕКТ 15 (4мм) бухта 10м КРАСНЫЙ</t>
  </si>
  <si>
    <t>Теплоизоляция СУПЕР ПРОТЕКТ 15 (4мм) бухта 10м СИНИЙ</t>
  </si>
  <si>
    <t>Теплоизоляция СУПЕР ПРОТЕКТ 18 (4мм) бухта 10м КРАСНЫЙ</t>
  </si>
  <si>
    <t>Теплоизоляция СУПЕР ПРОТЕКТ 18 (4мм) бухта 10м СИНИЙ</t>
  </si>
  <si>
    <t>Теплоизоляция СУПЕР ПРОТЕКТ 22 (4мм) бухта 10м КРАСНЫЙ</t>
  </si>
  <si>
    <t>Теплоизоляция СУПЕР ПРОТЕКТ 22 (4мм) бухта 10м СИНИЙ</t>
  </si>
  <si>
    <t>Теплоизоляция СУПЕР ПРОТЕКТ 28 (4мм) бухта 10м КРАСНЫЙ</t>
  </si>
  <si>
    <t>Теплоизоляция СУПЕР ПРОТЕКТ 28 (4мм) бухта 10м СИНИЙ</t>
  </si>
  <si>
    <t>Теплоизоляция СУПЕР ПРОТЕКТ 28 (9мм) бухта 10м</t>
  </si>
  <si>
    <t>Теплоизоляция СУПЕР ПРОТЕКТ 35 (4мм) бухта 10м КРАСНЫЙ</t>
  </si>
  <si>
    <t>Теплоизоляция СУПЕР ПРОТЕКТ 35 (4мм) бухта 10м СИНИЙ</t>
  </si>
  <si>
    <t>Теплоизоляция 110 (20мм)</t>
  </si>
  <si>
    <t>Теплоизоляция 114 (20мм)</t>
  </si>
  <si>
    <t>Теплоизоляция 133 (20мм)</t>
  </si>
  <si>
    <t>Теплоизоляция 140 (20мм)</t>
  </si>
  <si>
    <t>Теплоизоляция 160 (20мм)</t>
  </si>
  <si>
    <t>Теплоизоляция 22 (20мм)</t>
  </si>
  <si>
    <t>Теплоизоляция 25 (20мм)</t>
  </si>
  <si>
    <t>Теплоизоляция 28 (20мм)</t>
  </si>
  <si>
    <t>Теплоизоляция 35 (20мм.)</t>
  </si>
  <si>
    <t>Теплоизоляция 42 (20мм)</t>
  </si>
  <si>
    <t>Теплоизоляция 48 (20мм)</t>
  </si>
  <si>
    <t>Теплоизоляция 54 (20мм.)</t>
  </si>
  <si>
    <t>Теплоизоляция 60 (20мм)</t>
  </si>
  <si>
    <t>Теплоизоляция 64 (20мм)</t>
  </si>
  <si>
    <t>Теплоизоляция 76 (20мм)</t>
  </si>
  <si>
    <t>Теплоизоляция 89 (20мм)</t>
  </si>
  <si>
    <t>Теплоизоляция 110 (13мм.)</t>
  </si>
  <si>
    <t>Теплоизоляция 114 (13мм.)</t>
  </si>
  <si>
    <t>Теплоизоляция 133 (13мм)</t>
  </si>
  <si>
    <t>Теплоизоляция 140 (13мм)</t>
  </si>
  <si>
    <t>Теплоизоляция 15 (13мм.)</t>
  </si>
  <si>
    <t>Теплоизоляция 160 (13мм.)</t>
  </si>
  <si>
    <t>Теплоизоляция 18 (13мм.)</t>
  </si>
  <si>
    <t>Теплоизоляция 22 (13мм.)</t>
  </si>
  <si>
    <t>Теплоизоляция 25 (13мм.)</t>
  </si>
  <si>
    <t>Теплоизоляция 28 (13мм.)</t>
  </si>
  <si>
    <t>Теплоизоляция 35 (13мм.)</t>
  </si>
  <si>
    <t>Теплоизоляция 42 (13мм.)</t>
  </si>
  <si>
    <t>Теплоизоляция 48 (13мм.)</t>
  </si>
  <si>
    <t>Теплоизоляция 54 (13мм.)</t>
  </si>
  <si>
    <t>Теплоизоляция 60 (13мм.)</t>
  </si>
  <si>
    <t>Теплоизоляция 64 (13мм.)</t>
  </si>
  <si>
    <t>Теплоизоляция 76 (13мм.)</t>
  </si>
  <si>
    <t>Теплоизоляция 89 (13мм.)</t>
  </si>
  <si>
    <t>Теплоизоляция</t>
  </si>
  <si>
    <t xml:space="preserve">                Наименование</t>
  </si>
  <si>
    <t>18.</t>
  </si>
  <si>
    <t>Окончательную цену на продукцию уточняйте у наших менеджеров!!!</t>
  </si>
  <si>
    <t xml:space="preserve">                        Наименование</t>
  </si>
  <si>
    <t>Расходные материалы</t>
  </si>
  <si>
    <t>Герметик Силиконовый Санитарный ''ГЕРМЕНТ'' (белый), 280 мл</t>
  </si>
  <si>
    <t>Герметик Силиконовый Санитарный ''ГЕРМЕНТ'' (прозрачный), 280 мл</t>
  </si>
  <si>
    <t>Лен сантехнический (Россия) 100гр.</t>
  </si>
  <si>
    <t>Лен сантехнический (Россия) 200гр.</t>
  </si>
  <si>
    <t>Лен сантехнический (Россия) 500гр.</t>
  </si>
  <si>
    <t>Лента-ФУМ 12мм х 0,1мм х 10м VALTEC</t>
  </si>
  <si>
    <t xml:space="preserve"> Лента-ФУМ 12мм х 0,1мм х 20м VALTEC</t>
  </si>
  <si>
    <t>Лента-ФУМ 19мм х 0,12мм х 15м VALTEC</t>
  </si>
  <si>
    <t>Нить для герметизации резьбы ''Tangit Уни-лок'' (20м)</t>
  </si>
  <si>
    <t>Нить для герметизации резьбы ''Tangit Уни-лок'' (160 м)</t>
  </si>
  <si>
    <t>Нить для герметизации резьбы ''Tangit Уни-лок'' (80 м)</t>
  </si>
  <si>
    <t>Нить-герметик ''Момент Гермент'' (15 м)</t>
  </si>
  <si>
    <t>Нить-герметик ''Момент Гермент'' (30 м)</t>
  </si>
  <si>
    <t>Паста уплотнительная UNIPAK 250гр.</t>
  </si>
  <si>
    <t>Паста уплотнительная UNIPAK 360гр.</t>
  </si>
  <si>
    <t>Паста уплотнительная UNIPAK 65гр.</t>
  </si>
  <si>
    <t>Теплоноситель DIXIS 65 - 10л.</t>
  </si>
  <si>
    <t>Теплоноситель DIXIS 65 - 20л.</t>
  </si>
  <si>
    <t>Теплоноситель DIXIS 65 - 50л.</t>
  </si>
  <si>
    <t>19.</t>
  </si>
  <si>
    <t>20.</t>
  </si>
  <si>
    <t>Радиаторы отопления и комплектующие к ним</t>
  </si>
  <si>
    <t>Теплоноситель "Теплый дом" 10 л.</t>
  </si>
  <si>
    <t>Теплоноситель "Теплый дом" 20 л.</t>
  </si>
  <si>
    <t>Теплоноситель "Теплый дом" 50 л.</t>
  </si>
  <si>
    <t>Теплоноситель "Теплый дом-Эко" 10 л.</t>
  </si>
  <si>
    <t>Теплоноситель "Теплый дом-Эко" 20 л.</t>
  </si>
  <si>
    <t>Теплоноситель "Теплый дом-Эко" 50 л.</t>
  </si>
  <si>
    <t>Муфта редукционная 26х16 (пресс) EU</t>
  </si>
  <si>
    <t>Муфта редукционная 20х20 (пресс) EU</t>
  </si>
  <si>
    <t>Муфта редукционная 32х16 (пресс) EU</t>
  </si>
  <si>
    <t>Муфта редукционная 32х20 (пресс) EU</t>
  </si>
  <si>
    <t>Муфта редукционная 32х26 (пресс) EU</t>
  </si>
  <si>
    <t>Труба PPR PN10 20 х1.9</t>
  </si>
  <si>
    <t>4/180</t>
  </si>
  <si>
    <t>Труба PPR PN10 25 x2.3</t>
  </si>
  <si>
    <t>4/120</t>
  </si>
  <si>
    <t>Труба PPR PN10 32 х3.0</t>
  </si>
  <si>
    <t>4/80</t>
  </si>
  <si>
    <t>Труба PPR PN10 40 x3.7</t>
  </si>
  <si>
    <t>4/52</t>
  </si>
  <si>
    <t>Труба PPR PN10 50 x4.6</t>
  </si>
  <si>
    <t>4/40</t>
  </si>
  <si>
    <t>Труба PPR PN10 63 x5.8</t>
  </si>
  <si>
    <t>4/24</t>
  </si>
  <si>
    <t>Труба PPR PN10 75 x6.9</t>
  </si>
  <si>
    <t>4/16</t>
  </si>
  <si>
    <t>Труба PPR PN10 90 x8.2</t>
  </si>
  <si>
    <t>4/12</t>
  </si>
  <si>
    <t>Труба PPR  PN10 110 x10.0</t>
  </si>
  <si>
    <t>4/8</t>
  </si>
  <si>
    <t>Труба PPR PN20 20 x3.4</t>
  </si>
  <si>
    <t>Труба PPR PN20 25 x4.2</t>
  </si>
  <si>
    <t>Труба PPR PN20 32 x5.4</t>
  </si>
  <si>
    <t>Труба PPR PN20 40 x6.7</t>
  </si>
  <si>
    <t>Труба PPR PN20 50 x8.4</t>
  </si>
  <si>
    <t>Труба PPR PN20 63 x10.5</t>
  </si>
  <si>
    <t>Труба PPR PN20 75 x12.5</t>
  </si>
  <si>
    <t>Труба PPR PN20 90 x15.0</t>
  </si>
  <si>
    <t>Труба PPR PN20 110 x18.4</t>
  </si>
  <si>
    <t>Труба PPR AL-INSIDE PN25 20</t>
  </si>
  <si>
    <t>Труба PPR AL-INSIDE PN25 25</t>
  </si>
  <si>
    <t>Труба PPR AL-INSIDE PN25 32</t>
  </si>
  <si>
    <t>Труба PPR AL-INSIDE PN25 40</t>
  </si>
  <si>
    <t>Труба PPR AL-INSIDE PN25 50</t>
  </si>
  <si>
    <t>Труба PPR AL-INSIDE PN25 63</t>
  </si>
  <si>
    <t>Труба PPR PN 20 Glass Fiber 20 x2.8</t>
  </si>
  <si>
    <t>Труба PPR PN 20 Glass Fiber 25 x3.5</t>
  </si>
  <si>
    <t>Труба PPR PN 20 Glass Fiber 32 x4.4</t>
  </si>
  <si>
    <t>Труба PPR PN 20 Glass Fiber 40 x5.5</t>
  </si>
  <si>
    <t>Труба PPR PN 20 Glass Fiber 50 x6.9</t>
  </si>
  <si>
    <t>Труба PPR PN 20 Glass Fiber 63 x8.6</t>
  </si>
  <si>
    <t>Труба PPR PN 20 Glass Fiber 7.4 75 x10.3</t>
  </si>
  <si>
    <t>Труба PPR PN 20 Glass Fiber 90 x12.3</t>
  </si>
  <si>
    <t>Труба PPR PN 20 Glass Fiber 110 x15.1</t>
  </si>
  <si>
    <r>
      <t xml:space="preserve">Труба PPR PN 25 Glass Fiber 20 </t>
    </r>
    <r>
      <rPr>
        <sz val="12"/>
        <color indexed="8"/>
        <rFont val="Cambria"/>
        <family val="1"/>
      </rPr>
      <t>x3.4</t>
    </r>
  </si>
  <si>
    <r>
      <t xml:space="preserve">Труба PPR PN 25 Glass Fiber 25 </t>
    </r>
    <r>
      <rPr>
        <sz val="12"/>
        <color indexed="8"/>
        <rFont val="Cambria"/>
        <family val="1"/>
      </rPr>
      <t>x4.2</t>
    </r>
  </si>
  <si>
    <r>
      <t xml:space="preserve">Труба PPR PN 25 Glass Fiber 32 </t>
    </r>
    <r>
      <rPr>
        <sz val="12"/>
        <color indexed="8"/>
        <rFont val="Cambria"/>
        <family val="1"/>
      </rPr>
      <t>x5.4</t>
    </r>
  </si>
  <si>
    <r>
      <t xml:space="preserve">Труба PPR PN 25 Glass Fiber 40 </t>
    </r>
    <r>
      <rPr>
        <sz val="12"/>
        <color indexed="8"/>
        <rFont val="Cambria"/>
        <family val="1"/>
      </rPr>
      <t>x6.7</t>
    </r>
  </si>
  <si>
    <r>
      <t xml:space="preserve">Труба PPR PN 25 Glass Fiber 50 </t>
    </r>
    <r>
      <rPr>
        <sz val="12"/>
        <color indexed="8"/>
        <rFont val="Cambria"/>
        <family val="1"/>
      </rPr>
      <t>x8.4</t>
    </r>
  </si>
  <si>
    <r>
      <t xml:space="preserve">Труба PPR PN 25 Glass Fiber 63 </t>
    </r>
    <r>
      <rPr>
        <sz val="12"/>
        <color indexed="8"/>
        <rFont val="Cambria"/>
        <family val="1"/>
      </rPr>
      <t>x10.5</t>
    </r>
  </si>
  <si>
    <r>
      <t xml:space="preserve">Труба PPR PN 25 Glass Fiber 75 </t>
    </r>
    <r>
      <rPr>
        <sz val="12"/>
        <color indexed="8"/>
        <rFont val="Cambria"/>
        <family val="1"/>
      </rPr>
      <t>x12.5</t>
    </r>
  </si>
  <si>
    <r>
      <t xml:space="preserve">Труба PPR PN 25 Glass Fiber 90 </t>
    </r>
    <r>
      <rPr>
        <sz val="12"/>
        <color indexed="8"/>
        <rFont val="Cambria"/>
        <family val="1"/>
      </rPr>
      <t>x12.0</t>
    </r>
  </si>
  <si>
    <r>
      <t xml:space="preserve">Труба PPR PN 25 Glass Fiber 110 </t>
    </r>
    <r>
      <rPr>
        <sz val="12"/>
        <color indexed="8"/>
        <rFont val="Cambria"/>
        <family val="1"/>
      </rPr>
      <t>x18.4</t>
    </r>
  </si>
  <si>
    <t>50/300</t>
  </si>
  <si>
    <t>Муфта PPR с вн.р. 20 х3/4</t>
  </si>
  <si>
    <t>25/200</t>
  </si>
  <si>
    <t>Муфта PPR с вн.р. 25 х1/2</t>
  </si>
  <si>
    <t>Муфта PPR с вн.р. 25 х3/4</t>
  </si>
  <si>
    <t>Муфта PPR с вн.р. 32 х3/4</t>
  </si>
  <si>
    <t>10/150</t>
  </si>
  <si>
    <t>Муфта PPR с вн.р. 32 х1</t>
  </si>
  <si>
    <t>10/100</t>
  </si>
  <si>
    <t>Муфта PPR с вн.р. 40 х1-1/4</t>
  </si>
  <si>
    <t>10/60</t>
  </si>
  <si>
    <t>Муфта PPR с вн.р. 50 х1-1/2</t>
  </si>
  <si>
    <t>5/30</t>
  </si>
  <si>
    <t>Муфта PPR с вн.р. 63 х2</t>
  </si>
  <si>
    <t>4/20</t>
  </si>
  <si>
    <t>Муфта PPR с нар.р. 20 х1/2</t>
  </si>
  <si>
    <t>Муфта PPR с нар.р. 20 х3/4</t>
  </si>
  <si>
    <t>Муфта PPR с нар.р. 25 х1/2</t>
  </si>
  <si>
    <t>Муфта PPR с нар.р. 25 х3/4</t>
  </si>
  <si>
    <t>Муфта PPR с нар.р. 32 х3/4</t>
  </si>
  <si>
    <t>Муфта PPR с нар.р. 32 х1</t>
  </si>
  <si>
    <t>Муфта PPR с нар.р. 40 х1-1/4</t>
  </si>
  <si>
    <t>Муфта PPR с нар.р. 50 х1-1/2</t>
  </si>
  <si>
    <t>Муфта PPR с нар.р. 63 х2</t>
  </si>
  <si>
    <t>25/200 шт.</t>
  </si>
  <si>
    <t>10/150 шт.</t>
  </si>
  <si>
    <t>10/100 шт.</t>
  </si>
  <si>
    <t>10/60 шт.</t>
  </si>
  <si>
    <t>5/30 шт.</t>
  </si>
  <si>
    <t>4/20 шт.</t>
  </si>
  <si>
    <t xml:space="preserve">50/300 </t>
  </si>
  <si>
    <t xml:space="preserve">25/200 </t>
  </si>
  <si>
    <t>Американка PPR с вн.р. 20 х1/2</t>
  </si>
  <si>
    <t>50/200</t>
  </si>
  <si>
    <t>Американка PPR с вн.р. 25 х3/4</t>
  </si>
  <si>
    <t>25/100</t>
  </si>
  <si>
    <t>Американка PPR с вн.р. 32 х1</t>
  </si>
  <si>
    <t>14/70</t>
  </si>
  <si>
    <t>Американка PPR с нар.р. 20 х1/2</t>
  </si>
  <si>
    <t>50/150</t>
  </si>
  <si>
    <t>Американка PPR с нар.р. 25 х3/4</t>
  </si>
  <si>
    <t>Американка PPR с нар.р. 32 х1</t>
  </si>
  <si>
    <t>15/60</t>
  </si>
  <si>
    <t>Американка ECO PPR с вн.р. 20 х1/2</t>
  </si>
  <si>
    <t>Американка ECO PPR с вн.р. 25 х3/4</t>
  </si>
  <si>
    <t>Американка ECO PPR с вн.р. 32 х1</t>
  </si>
  <si>
    <t>Американка ECO PPR с вн.р. 40 х1-1/4</t>
  </si>
  <si>
    <t>10/40</t>
  </si>
  <si>
    <t>Американка ECO PPR с вн.р. 50 х1-1/2</t>
  </si>
  <si>
    <t>10/30</t>
  </si>
  <si>
    <t>Американка ECO PPR с вн.р. 63 х2</t>
  </si>
  <si>
    <t>5/10</t>
  </si>
  <si>
    <t>Американка ECO PPR с нар.р. 20 х1/2</t>
  </si>
  <si>
    <t>Американка ECO PPR с нар.р. 25 х3/4</t>
  </si>
  <si>
    <t>Американка ECO PPR с нар.р. 32 х1</t>
  </si>
  <si>
    <t>Американка ECO PPR с нар.р. 40 х1-1/4</t>
  </si>
  <si>
    <t>Американка ECO PPR с нар.р. 50 х1-1/2</t>
  </si>
  <si>
    <t>5/25</t>
  </si>
  <si>
    <t>Американка ECO PPR с нар.р. 63 х2</t>
  </si>
  <si>
    <t>Тройник PPR с вн.р. 20 х1/2</t>
  </si>
  <si>
    <t>Тройник PPR с вн.р. 20 х3/4</t>
  </si>
  <si>
    <t>25/150</t>
  </si>
  <si>
    <t>Тройник PPR с вн.р. 25 х1/2</t>
  </si>
  <si>
    <t>Тройник PPR с вн.р. 25 х3/4</t>
  </si>
  <si>
    <t>Тройник PPR с вн.р. 32 х1/2</t>
  </si>
  <si>
    <t>Тройник PPR с вн.р. 32 х3/4</t>
  </si>
  <si>
    <t>Тройник PPR с вн.р. 32 х1</t>
  </si>
  <si>
    <t>25/75</t>
  </si>
  <si>
    <t>Тройник PPR с вн.р. 40 х3/4</t>
  </si>
  <si>
    <t>10/50</t>
  </si>
  <si>
    <t>Тройник PPR с нар.р. 20 х1/2</t>
  </si>
  <si>
    <t>Тройник PPR с нар.р. 20 х3/4</t>
  </si>
  <si>
    <t>Тройник PPR с нар.р. 25 х1/2</t>
  </si>
  <si>
    <t>Тройник PPR с нар.р. 25 х3/4</t>
  </si>
  <si>
    <t>Тройник PPR с нар.р. 32 х1/2</t>
  </si>
  <si>
    <t>Тройник PPR с нар.р. 32 х3/4</t>
  </si>
  <si>
    <t>Тройник PPR с нар.р. 32 х1</t>
  </si>
  <si>
    <t>Угольник PPR с вн.р. 20 х1/2</t>
  </si>
  <si>
    <t>Угольник PPR с вн.р. 20 х3/4</t>
  </si>
  <si>
    <t>Угольник PPR с вн.р. 25 х1/2</t>
  </si>
  <si>
    <t>Угольник PPR с вн.р. 25 х3/4</t>
  </si>
  <si>
    <t>Угольник PPR с вн.р. 32 х1</t>
  </si>
  <si>
    <t>Угольник PPR с нар.р. 20 х1/2</t>
  </si>
  <si>
    <t>Угольник PPR с нар.р. 20 х3/4</t>
  </si>
  <si>
    <t>Угольник PPR с нар.р. 25 х1/2</t>
  </si>
  <si>
    <t>Угольник PPR с нар.р. 25 х3/4</t>
  </si>
  <si>
    <t>Угольник PPR с нар.р. 32 х1</t>
  </si>
  <si>
    <t>Угольник 45º PPR 20</t>
  </si>
  <si>
    <t>100/1000</t>
  </si>
  <si>
    <t>Угольник 45º PPR 25</t>
  </si>
  <si>
    <t>50/500</t>
  </si>
  <si>
    <t>Угольник 45º PPR 32</t>
  </si>
  <si>
    <t>Угольник 45º PPR 40</t>
  </si>
  <si>
    <t>Угольник 45º PPR 50</t>
  </si>
  <si>
    <t>Угольник 45º PPR 63</t>
  </si>
  <si>
    <t>Угольник 45º PPR 75</t>
  </si>
  <si>
    <t>1 шт.</t>
  </si>
  <si>
    <t>Угольник 45º PPR 90</t>
  </si>
  <si>
    <t>Угольник 45º PPR 110</t>
  </si>
  <si>
    <t>Угольник 90º PPR 20</t>
  </si>
  <si>
    <t>100/800</t>
  </si>
  <si>
    <t>Угольник 90º PPR 25</t>
  </si>
  <si>
    <t>50/450</t>
  </si>
  <si>
    <t>Угольник 90º PPR 32</t>
  </si>
  <si>
    <t>Угольник 90º PPR 40</t>
  </si>
  <si>
    <t>25/125</t>
  </si>
  <si>
    <t>Угольник 90º PPR 50</t>
  </si>
  <si>
    <t>10/70</t>
  </si>
  <si>
    <t>Угольник 90º PPR 63</t>
  </si>
  <si>
    <t>12/48</t>
  </si>
  <si>
    <t>Угольник 90º PPR 75</t>
  </si>
  <si>
    <t>6/30</t>
  </si>
  <si>
    <t>Угольник 90º PPR 90</t>
  </si>
  <si>
    <t>2/18</t>
  </si>
  <si>
    <t>Угольник 90º PPR 110</t>
  </si>
  <si>
    <t>2/10</t>
  </si>
  <si>
    <t>Тройник переходной PPR 25х20х25</t>
  </si>
  <si>
    <t>50/400</t>
  </si>
  <si>
    <t>Тройник переходной PPR 32х20х32</t>
  </si>
  <si>
    <t>50/250</t>
  </si>
  <si>
    <t>Тройник переходной PPR 32х25х32</t>
  </si>
  <si>
    <t>Тройник переходной PPR 40х20х40</t>
  </si>
  <si>
    <t>Тройник переходной PPR 40х25х40</t>
  </si>
  <si>
    <t>Тройник переходной PPR 40х32х40</t>
  </si>
  <si>
    <t>20/100</t>
  </si>
  <si>
    <t>Тройник переходной PPR 50х20х50</t>
  </si>
  <si>
    <t>Тройник переходной PPR 50х25х50</t>
  </si>
  <si>
    <t>Тройник переходной PPR 50х32х50</t>
  </si>
  <si>
    <t>Тройник переходной PPR 50х40х50</t>
  </si>
  <si>
    <t>15/75</t>
  </si>
  <si>
    <t>Тройник переходной PPR 63х20х63</t>
  </si>
  <si>
    <t>1</t>
  </si>
  <si>
    <t>Тройник переходной PPR 63х25х63</t>
  </si>
  <si>
    <t>Тройник переходной PPR 63х32х63</t>
  </si>
  <si>
    <t>Тройник переходной PPR 63х40х63</t>
  </si>
  <si>
    <t>Тройник переходной PPR 63х50х63</t>
  </si>
  <si>
    <t>9/45</t>
  </si>
  <si>
    <t>Тройник переходной PPR 75х32х75</t>
  </si>
  <si>
    <t>Тройник переходной PPR 75х40х75</t>
  </si>
  <si>
    <t>Тройник переходной PPR 75х50х75</t>
  </si>
  <si>
    <t>Тройник переходной PPR 75х63х75</t>
  </si>
  <si>
    <t>Тройник переходной PPR 90х40х90</t>
  </si>
  <si>
    <t>Тройник переходной PPR 90х50х90</t>
  </si>
  <si>
    <t>Тройник переходной PPR 90х63х90</t>
  </si>
  <si>
    <t>Тройник переходной PPR 110х50х110</t>
  </si>
  <si>
    <t>Тройник переходной PPR 110х63х110</t>
  </si>
  <si>
    <t>2/8</t>
  </si>
  <si>
    <t>Тройник переходной PPR 110х75х110</t>
  </si>
  <si>
    <t>Тройник переходной PPR 110х90х110</t>
  </si>
  <si>
    <t>Муфта PPR 20</t>
  </si>
  <si>
    <t>100/1200</t>
  </si>
  <si>
    <t>Муфта PPR 25</t>
  </si>
  <si>
    <t>100/700</t>
  </si>
  <si>
    <t>Муфта PPR 32</t>
  </si>
  <si>
    <t>Муфта PPR 40</t>
  </si>
  <si>
    <t>Муфта PPR 50</t>
  </si>
  <si>
    <t>20/120</t>
  </si>
  <si>
    <t>Муфта PPR 63</t>
  </si>
  <si>
    <t>10/80</t>
  </si>
  <si>
    <t>Муфта PPR 75</t>
  </si>
  <si>
    <t>5/40</t>
  </si>
  <si>
    <t>Муфта PPR 90</t>
  </si>
  <si>
    <t>2/30</t>
  </si>
  <si>
    <t>Муфта PPR 110</t>
  </si>
  <si>
    <t>3/18</t>
  </si>
  <si>
    <t>Муфта переходная PPR 25х20</t>
  </si>
  <si>
    <t>100/900</t>
  </si>
  <si>
    <t>Муфта переходная PPR 32х20</t>
  </si>
  <si>
    <t>Муфта переходная PPR 32х25</t>
  </si>
  <si>
    <t>Муфта переходная PPR 40х20</t>
  </si>
  <si>
    <t>Муфта переходная PPR 40х25</t>
  </si>
  <si>
    <t>Муфта переходная PPR 40х32</t>
  </si>
  <si>
    <t>Муфта переходная PPR 50х20</t>
  </si>
  <si>
    <t>Муфта переходная PPR 50х25</t>
  </si>
  <si>
    <t>Муфта переходная PPR 50х32</t>
  </si>
  <si>
    <t>20/160</t>
  </si>
  <si>
    <t>Муфта переходная PPR 50х40</t>
  </si>
  <si>
    <t>Муфта переходная PPR 63х20</t>
  </si>
  <si>
    <t>Муфта переходная PPR 63х25</t>
  </si>
  <si>
    <t>Муфта переходная PPR 63х32</t>
  </si>
  <si>
    <t>Муфта переходная PPR 63х40</t>
  </si>
  <si>
    <t>Муфта переходная PPR 63х50</t>
  </si>
  <si>
    <t>Муфта переходная PPR 75х32</t>
  </si>
  <si>
    <t>Муфта переходная PPR 75х40</t>
  </si>
  <si>
    <t>Муфта переходная PPR 75х50</t>
  </si>
  <si>
    <t>Муфта переходная PPR 75х63</t>
  </si>
  <si>
    <t>Муфта переходная PPR 90х40</t>
  </si>
  <si>
    <t>Муфта переходная PPR 90х50</t>
  </si>
  <si>
    <t>Муфта переходная PPR 90х63</t>
  </si>
  <si>
    <t>Муфта переходная PPR 90х75</t>
  </si>
  <si>
    <t>Муфта переходная PPR 110х50</t>
  </si>
  <si>
    <t>Муфта переходная PPR 110х63</t>
  </si>
  <si>
    <t>Муфта переходная PPR 110х75</t>
  </si>
  <si>
    <t>Муфта переходная PPR 110х90</t>
  </si>
  <si>
    <t>Муфта переходная вн./нар. PPR 25х20</t>
  </si>
  <si>
    <t>Муфта переходная вн./нар. PPR 32х25</t>
  </si>
  <si>
    <t>50/700</t>
  </si>
  <si>
    <t>Муфта переходная вн./нар. PPR 40х32</t>
  </si>
  <si>
    <t>Тройник PPR 20</t>
  </si>
  <si>
    <t>100/600</t>
  </si>
  <si>
    <t>Тройник PPR 25</t>
  </si>
  <si>
    <t>Тройник PPR 32</t>
  </si>
  <si>
    <t>Тройник PPR 40</t>
  </si>
  <si>
    <t>Тройник PPR 50</t>
  </si>
  <si>
    <t>Тройник PPR 63</t>
  </si>
  <si>
    <t>Тройник PPR 75</t>
  </si>
  <si>
    <t>5/20</t>
  </si>
  <si>
    <t>Тройник PPR 90</t>
  </si>
  <si>
    <t>3/15</t>
  </si>
  <si>
    <t>Тройник PPR 110</t>
  </si>
  <si>
    <t>1/8</t>
  </si>
  <si>
    <t>Заглушка PPR 20</t>
  </si>
  <si>
    <t>Заглушка PPR 25</t>
  </si>
  <si>
    <t>Заглушка PPR 32</t>
  </si>
  <si>
    <t>100/300</t>
  </si>
  <si>
    <t>Заглушка PPR 40</t>
  </si>
  <si>
    <t>Заглушка PPR 50</t>
  </si>
  <si>
    <t>Заглушка PPR 63</t>
  </si>
  <si>
    <t>Заглушка PPR 75</t>
  </si>
  <si>
    <t>Заглушка PPR 90</t>
  </si>
  <si>
    <t>Заглушка PPR 110</t>
  </si>
  <si>
    <t>Пробка резьбовая PPR 1/2</t>
  </si>
  <si>
    <t>Пробка резьбовая PPR 3/4</t>
  </si>
  <si>
    <t>Пробка резьбовая PPR 1</t>
  </si>
  <si>
    <t>Шаровый кран PPR 20</t>
  </si>
  <si>
    <t>Шаровый кран PPR 25</t>
  </si>
  <si>
    <t>Шаровый кран PPR 32</t>
  </si>
  <si>
    <t>Шаровый кран PPR 40</t>
  </si>
  <si>
    <t>Шаровый кран PPR 50</t>
  </si>
  <si>
    <t>Шаровый кран PPR 63</t>
  </si>
  <si>
    <t>Опора 16</t>
  </si>
  <si>
    <t>Опора 20</t>
  </si>
  <si>
    <t>75/3000</t>
  </si>
  <si>
    <t>Опора 25</t>
  </si>
  <si>
    <t>60/2400</t>
  </si>
  <si>
    <t>Опора 32</t>
  </si>
  <si>
    <t>35/1400</t>
  </si>
  <si>
    <t>Опора 40</t>
  </si>
  <si>
    <t>Опора 20  H-PP</t>
  </si>
  <si>
    <t>Опора 25  H-PP</t>
  </si>
  <si>
    <t>Опора 32  H-PP</t>
  </si>
  <si>
    <t>Фланцевое соединение PPR 50</t>
  </si>
  <si>
    <t>Фланцевое соединение PPR 63</t>
  </si>
  <si>
    <t>Фланцевое соединение PPR 75</t>
  </si>
  <si>
    <t>Фланцевое соединение PPR 90</t>
  </si>
  <si>
    <t>Фланцевое соединение PPR 110</t>
  </si>
  <si>
    <t>Муфта PPR с вн.р. 20 х1/2</t>
  </si>
  <si>
    <t>Цены уточняйте</t>
  </si>
  <si>
    <t>Муфта перех. НР 16х1/2 (обжим) EU</t>
  </si>
  <si>
    <t>Тройник перех. ВР 32х1х32 (обжим) EU</t>
  </si>
  <si>
    <t>Воздухоотводчик ручной (Кран Маевского) 1/2"</t>
  </si>
  <si>
    <t>Ниппель межсекционный радиаторный</t>
  </si>
  <si>
    <t>Прокладка паронитовая межсекционная</t>
  </si>
  <si>
    <t>Пластиковый ключ  накидной для  радиаторных пробок</t>
  </si>
  <si>
    <t>Ключ секционный для сборки/разборки радиаторов</t>
  </si>
  <si>
    <t>Комплект напольных регулируемых кронштейнов</t>
  </si>
  <si>
    <t>Комплект монт. для радиатора 1/2" с кронштейном EU</t>
  </si>
  <si>
    <t>Комплект монт. для радиатора 3/4" с кронштейном EU</t>
  </si>
  <si>
    <t>Комплект монт. для радиатора 1/2" с 2 кронштейнами EU</t>
  </si>
  <si>
    <t>Комплект монт. для радиатора 3/4" с 2 кронштейнами EU</t>
  </si>
  <si>
    <t>Комплект монт. для радиатора 1/2" без кронштейнов EU</t>
  </si>
  <si>
    <t>Комплект монт. для радиатора 3/4" без кронштейнов EU</t>
  </si>
  <si>
    <t>Кронштейн  для радиатора с дюбелем 170х9 мм EU</t>
  </si>
  <si>
    <t>Кронштейн  для радиатора универс. Угловой 95х50х40 EU</t>
  </si>
  <si>
    <t>Заглушка для радиатора</t>
  </si>
  <si>
    <t>Радиатор биметаллический Germanium BM.350  415*80*85</t>
  </si>
  <si>
    <t>Радиатор биметаллический Germanium BM.500  580*80*80</t>
  </si>
  <si>
    <t>Радиатор аллюминиевый Asia BM.350  415*80*80</t>
  </si>
  <si>
    <t>Радиатор аллюминиевый Asia BM.500  580*80*80</t>
  </si>
  <si>
    <t>Краны шаровые Euros</t>
  </si>
  <si>
    <t>Назначение и область применения:</t>
  </si>
  <si>
    <t>Конструктивные особенности:</t>
  </si>
  <si>
    <t xml:space="preserve">• Кран ремонтопригоден за счёт использования сменного тефлонового сальникового уплотнения с прижимной гайкой. </t>
  </si>
  <si>
    <t>Технические характеристики:</t>
  </si>
  <si>
    <t>Макс. рабочее давление: 40…16 бар (в зависимости от диаметра)</t>
  </si>
  <si>
    <t>EU.ST1282</t>
  </si>
  <si>
    <t>Кран шаровой (ручка - усиленный рычаг)</t>
  </si>
  <si>
    <t>EU.ST12830</t>
  </si>
  <si>
    <t>EU.ST1284</t>
  </si>
  <si>
    <t>Кран шаровой (ручка-бабочка)</t>
  </si>
  <si>
    <t>EU.ST12850</t>
  </si>
  <si>
    <t>EU.ST12860</t>
  </si>
  <si>
    <t>EU.ST12870</t>
  </si>
  <si>
    <t>Кран шаровой с полусгоном (ручка-бабочка)</t>
  </si>
  <si>
    <t>EU.ST12880</t>
  </si>
  <si>
    <t>Кран шаровой угловой с полусгоном (ручка-бабочка)</t>
  </si>
  <si>
    <t>EU.ST10850</t>
  </si>
  <si>
    <t>Кран шаровой c фильтром (ручка - усиленный рычаг)</t>
  </si>
  <si>
    <t>EU.ST10860</t>
  </si>
  <si>
    <t>Кран шаровой c фильтром (ручка-бабочка)</t>
  </si>
  <si>
    <t>EU.ST10160</t>
  </si>
  <si>
    <t>Кран шаровой c дренажём  (ручка - усиленный рычаг)</t>
  </si>
  <si>
    <t>EU.ST12820</t>
  </si>
  <si>
    <t>Кран шаровой газовый (ручка - усиленный рычаг)</t>
  </si>
  <si>
    <t>EU.ST12840</t>
  </si>
  <si>
    <t>Кран шаровой газовый (ручка-бабочка)</t>
  </si>
  <si>
    <t>EU.ST20750</t>
  </si>
  <si>
    <t>Кран шаровой водоразборный (ручка - усиленный рычаг)</t>
  </si>
  <si>
    <t>EU.SD8001</t>
  </si>
  <si>
    <t>Кран шаровой Comfort (ручка - усиленный рычаг)</t>
  </si>
  <si>
    <t>EU.SD8002</t>
  </si>
  <si>
    <t>EU.SD8003</t>
  </si>
  <si>
    <t>Кран шаровой Comfort (ручка - бабочка)</t>
  </si>
  <si>
    <t>EU.SD8004</t>
  </si>
  <si>
    <t>Задвижки клиновые латунные</t>
  </si>
  <si>
    <t xml:space="preserve">  Задвижка применяется в качестве запорно-регулирующей арматуры на трубопроводах систем питьевого и хозяйственно-питьевого назначения, горячего водоснабжения, отопления, сжатого воздуха, жидких углеводородов, а также на технологических трубопроводах, транспортирующих жидкости, не агрессивные к материлам задвижки. Конструкция запирающего механизма позволяет  плавно регулировать количество транспортируемой среды. </t>
  </si>
  <si>
    <t>•   Ремонтнопригодна за счёт использования сменного тефлонового сальникового уплотнения. Корпус латунь CW 617N</t>
  </si>
  <si>
    <t xml:space="preserve">Макс. рабочее давление: 16 бар </t>
  </si>
  <si>
    <t>Диапазон рабочаих температур: -10 до +110⁰C</t>
  </si>
  <si>
    <t>Число оборотов до полного закрытия - 3; Класс герметимчности затвора - "A".</t>
  </si>
  <si>
    <t>Расчетный срок службы - 20 лет.</t>
  </si>
  <si>
    <t>EU.ST41080</t>
  </si>
  <si>
    <t>Арматура для подключения бытовой техники</t>
  </si>
  <si>
    <t>Данная арматура предназначена для подключения к водопроводной сети санитарных приборов(смывныхбачков, стиральных и посудомоечных машин и др.) с помощью гибких соединителей с накидной гайкой. Данный вид кранов позволяет перекрывать подачу воды к конкретному потребителю.</t>
  </si>
  <si>
    <t>• Корпус крана выполнен из высокопрочной горячепрессованной латуни CW617Nб соответствует европейскому стандарту EN12165</t>
  </si>
  <si>
    <t>• Хромированный затворный шар с применением алмазной полировки</t>
  </si>
  <si>
    <t>Рабочее давление: 10 bar</t>
  </si>
  <si>
    <t>Класс герметичности затвора - "А"</t>
  </si>
  <si>
    <t>EU.ST10890</t>
  </si>
  <si>
    <t>Кран шаровой MINI</t>
  </si>
  <si>
    <t>EU.ST10340</t>
  </si>
  <si>
    <t>План</t>
  </si>
  <si>
    <t>EU.ST50550</t>
  </si>
  <si>
    <t>Кран шаровой угловой для подключения сантехнических приборов</t>
  </si>
  <si>
    <t>1/2"x1/2"</t>
  </si>
  <si>
    <t>1/2"x3/4"</t>
  </si>
  <si>
    <t>EU.ST50142</t>
  </si>
  <si>
    <t>Кран шаровой  для подключения сантехнических приборов</t>
  </si>
  <si>
    <t>1/2"x3/4"x1/2"</t>
  </si>
  <si>
    <t>EU.ST3094</t>
  </si>
  <si>
    <t>Эксцентрик смесителя с декоративной чашечкой</t>
  </si>
  <si>
    <t>3/4" х 1/2"</t>
  </si>
  <si>
    <t>EU.ST10580</t>
  </si>
  <si>
    <t>Дренажный шаровой кран с пробкой</t>
  </si>
  <si>
    <t>Штуцер для присоединения шланга никилерованный</t>
  </si>
  <si>
    <t xml:space="preserve">  1/2"х 14мм</t>
  </si>
  <si>
    <t xml:space="preserve"> 1/2"х 16мм</t>
  </si>
  <si>
    <t>1/2"х 18мм</t>
  </si>
  <si>
    <t xml:space="preserve"> 1/2"х 20мм</t>
  </si>
  <si>
    <t>3/4"х 20мм</t>
  </si>
  <si>
    <t>Макс. рабочая температура: 120⁰C</t>
  </si>
  <si>
    <t>Диапазон температур: -10⁰C +90⁰C</t>
  </si>
  <si>
    <r>
      <t xml:space="preserve">Кран шаровой применяется в качестве запорной арматуры на трубопроводах систем питьевого и хозяйственно-питьевого назначения, горячего водоснабжения, отопления, сжатого воздуха, жидких углеводородов, а также на технологических трубопроводах, транспортирующих жидкости, не агрессивные к материалам крана. </t>
    </r>
    <r>
      <rPr>
        <b/>
        <sz val="12"/>
        <rFont val="Cambria"/>
        <family val="1"/>
      </rPr>
      <t>Использование шаровых кранов в качестве регулирующей арматуры не допускается.</t>
    </r>
  </si>
  <si>
    <t>Цена.</t>
  </si>
  <si>
    <t>Запорная арматура EUROS</t>
  </si>
  <si>
    <t>Вентиль регулирующий угловой 1/2 " EU</t>
  </si>
  <si>
    <t>Вентиль регулирующий угловой 3/4" EU</t>
  </si>
  <si>
    <t>Вентиль регулирующий прямой 1/2 " EU</t>
  </si>
  <si>
    <t>Вентиль регулирующий прямой 3/4" EU</t>
  </si>
  <si>
    <t>Вентиль запорный угловой 1/2 " EU</t>
  </si>
  <si>
    <t>Вентиль запорный угловой 3/4 " EU</t>
  </si>
  <si>
    <t>Вентиль запорный прямой 1/2 " EU</t>
  </si>
  <si>
    <t>Вентиль запорный прямой 3/4 " EU</t>
  </si>
  <si>
    <t>Клапан терморегулирующий угловой 3/4 " EU</t>
  </si>
  <si>
    <t>Клапан терморегулирующий угловой 1/2 " EU</t>
  </si>
  <si>
    <t>Клапан терморегулирующий прямой 1/2 " EU</t>
  </si>
  <si>
    <t>Клапан терморегулирующий прямой 3/4 " EU</t>
  </si>
  <si>
    <r>
      <t>Головка термостатическая Euros M30x1,5 6…28</t>
    </r>
    <r>
      <rPr>
        <sz val="12"/>
        <rFont val="Calibri"/>
        <family val="2"/>
      </rPr>
      <t>°</t>
    </r>
    <r>
      <rPr>
        <sz val="12"/>
        <rFont val="Cambria"/>
        <family val="1"/>
      </rPr>
      <t xml:space="preserve"> C</t>
    </r>
  </si>
  <si>
    <t>Радиаторы отопления</t>
  </si>
  <si>
    <t>Радиатор аллюминиевый  B-500, 80мм (16 BAR) TOREX</t>
  </si>
  <si>
    <t>Радиатор аллюминиевый С-500, 70мм (16 BAR) TOREX</t>
  </si>
  <si>
    <t>(ГОСТ 18599-2001)</t>
  </si>
  <si>
    <t>от 16 до 110 дд</t>
  </si>
  <si>
    <t>скидка</t>
  </si>
  <si>
    <t>руб/кг</t>
  </si>
  <si>
    <t>от 125 до 250 дд</t>
  </si>
  <si>
    <t>Диаметр,мм</t>
  </si>
  <si>
    <t>Вес 1п.м., кг</t>
  </si>
  <si>
    <t>Цена, руб/м</t>
  </si>
  <si>
    <t>*Позиции отмеченные серым цветом - поставляются под заказ, срок поставки от 2-х недель в зависимости от объема заказа</t>
  </si>
  <si>
    <t>ТРУБЫ ДЛЯ ГАЗОПРОВОДА из полиэтилена ПЭ80</t>
  </si>
  <si>
    <t>(ГОСТ ПЭ80 50838-95)</t>
  </si>
  <si>
    <t>ТРУБЫ НАПОРНЫЕ из полиэтилена ПЭ80</t>
  </si>
  <si>
    <t>SDR17,6 (PN7,5)</t>
  </si>
  <si>
    <t>SDR17 (PN8)</t>
  </si>
  <si>
    <t>SDR13,6 (PN10)</t>
  </si>
  <si>
    <t>SDR11 (PN12,5)</t>
  </si>
  <si>
    <r>
      <t xml:space="preserve">SDR17,6 </t>
    </r>
    <r>
      <rPr>
        <b/>
        <sz val="11"/>
        <color indexed="10"/>
        <rFont val="Cambria"/>
        <family val="1"/>
      </rPr>
      <t>(PN9,5)</t>
    </r>
  </si>
  <si>
    <r>
      <t xml:space="preserve">SDR17 </t>
    </r>
    <r>
      <rPr>
        <b/>
        <sz val="11"/>
        <color indexed="10"/>
        <rFont val="Cambria"/>
        <family val="1"/>
      </rPr>
      <t>(PN10)</t>
    </r>
  </si>
  <si>
    <r>
      <t xml:space="preserve">SDR13,6 </t>
    </r>
    <r>
      <rPr>
        <b/>
        <sz val="11"/>
        <color indexed="10"/>
        <rFont val="Cambria"/>
        <family val="1"/>
      </rPr>
      <t>(PN12,5)</t>
    </r>
  </si>
  <si>
    <r>
      <t xml:space="preserve">SDR11 </t>
    </r>
    <r>
      <rPr>
        <b/>
        <sz val="11"/>
        <color indexed="10"/>
        <rFont val="Cambria"/>
        <family val="1"/>
      </rPr>
      <t>(PN16)</t>
    </r>
  </si>
  <si>
    <t>SDR17,6 (до 0,3 МПа)</t>
  </si>
  <si>
    <t>SDR17 (до 0,4 МПа)</t>
  </si>
  <si>
    <t>SDR13,6 (до 0,5МПа)</t>
  </si>
  <si>
    <t>SDR11 (до 0,6 МПа)</t>
  </si>
  <si>
    <r>
      <t>ТРУБЫ НАПОРНЫЕ из полиэтилена</t>
    </r>
    <r>
      <rPr>
        <b/>
        <i/>
        <sz val="28"/>
        <color indexed="8"/>
        <rFont val="Cambria"/>
        <family val="1"/>
      </rPr>
      <t xml:space="preserve"> ПЭ100</t>
    </r>
  </si>
  <si>
    <t>Российские и зарубежные производители труб для наружной канализации</t>
  </si>
  <si>
    <t>Российские производители труб для внутренней канализации</t>
  </si>
  <si>
    <t>Российские производители напорных труб из ПЭ.</t>
  </si>
  <si>
    <t>КОМПРЕССИОННЫЕ ФИТИНГИ ДЛЯ ПНД ТРУБЫ ТПК-Аква (Россия)</t>
  </si>
  <si>
    <t>№</t>
  </si>
  <si>
    <t>Товар</t>
  </si>
  <si>
    <t>Вес, кг</t>
  </si>
  <si>
    <t>Объем, М3</t>
  </si>
  <si>
    <t>Кол-во в упаковке</t>
  </si>
  <si>
    <t>Цена в руб. с НДС</t>
  </si>
  <si>
    <t>50010020 Муфта 20  ТПК-АКВА</t>
  </si>
  <si>
    <t>50010025 Муфта 25  ТПК-АКВА</t>
  </si>
  <si>
    <t>50010032 Муфта 32  ТПК-АКВА</t>
  </si>
  <si>
    <t>50010040 Муфта 40  ТПК-АКВА</t>
  </si>
  <si>
    <t>50010050 Муфта 50  ТПК-АКВА</t>
  </si>
  <si>
    <t>50010063 Муфта 63  ТПК-АКВА</t>
  </si>
  <si>
    <t>50022520 Муфта переходная 25/20  ТПК-АКВА</t>
  </si>
  <si>
    <t>50023225 Муфта переходная 32/25  ТПК-АКВА</t>
  </si>
  <si>
    <t>50024032 Муфта переходная 40/32  ТПК-АКВА</t>
  </si>
  <si>
    <t>50025040 Муфта переходная 50/40  ТПК-АКВА</t>
  </si>
  <si>
    <t>50026350 Муфта переходная 63/50  ТПК-АКВА</t>
  </si>
  <si>
    <t>50030020 Муфта с нар.р. 20х1/2" ТПК-АКВА</t>
  </si>
  <si>
    <t>53002034 Муфта с нар.р. 20х3/4" ТПК-АКВА</t>
  </si>
  <si>
    <t>53002501 Муфта с нар.р. 25 х 1" ТПК-АКВА</t>
  </si>
  <si>
    <t>53002512 Муфта с нар.р. 25 х 1/2" ТПК-АКВА</t>
  </si>
  <si>
    <t>50030025 Муфта с нар.р. 25 х 3/4" ТПК-АКВА</t>
  </si>
  <si>
    <t>53003214 Муфта с нар.р. 32 х 1 1/4" ТПК-АКВА</t>
  </si>
  <si>
    <t>50030032 Муфта с нар.р. 32 х 1" ТПК-АКВА</t>
  </si>
  <si>
    <t>53003234 Муфта с нар.р. 32 х 3/4" ТПК-АКВА</t>
  </si>
  <si>
    <t>50030040 Муфта с нар.р. 40 х 1 1/4" ТПК-АКВА</t>
  </si>
  <si>
    <t>50030050 Муфта с нар.р. 50х1 1/2" ТПК-АКВА</t>
  </si>
  <si>
    <t>50030063 Муфта с нар.р. 63х2" ТПК-АКВА</t>
  </si>
  <si>
    <t>50040020 Отвод 20х90  ТПК-АКВА</t>
  </si>
  <si>
    <t>50040025 Отвод 25х90  ТПК-АКВА</t>
  </si>
  <si>
    <t>50040032 Отвод 32х90  ТПК-АКВА</t>
  </si>
  <si>
    <t>50040040 Отвод 40х90  ТПК-АКВА</t>
  </si>
  <si>
    <t>50040050 Отвод 50х90  ТПК-АКВА</t>
  </si>
  <si>
    <t>50040063 Отвод 63х90  ТПК-АКВА</t>
  </si>
  <si>
    <t>50012012 Отвод с нар.р. ф20х1/2" ТПК-АКВА</t>
  </si>
  <si>
    <t>50012034 Отвод с нар.р. ф20х3/4" ТПК-АКВА</t>
  </si>
  <si>
    <t>50012501 Отвод с нар.р. ф25х1" ТПК-АКВА</t>
  </si>
  <si>
    <t>50012512 Отвод с нар.р. ф25х1/2" ТПК-АКВА</t>
  </si>
  <si>
    <t>50012534 Отвод с нар.р. ф25х3/4" ТПК-АКВА</t>
  </si>
  <si>
    <t>50013214 Отвод с нар.р. ф32х1 1/4" ТПК-АКВА</t>
  </si>
  <si>
    <t>50013201 Отвод с нар.р. ф32х1" ТПК-АКВА</t>
  </si>
  <si>
    <t>50013234 Отвод с нар.р. ф32х3/4" ТПК-АКВА</t>
  </si>
  <si>
    <t>50050020 Тройник 20х20х90  ТПК-АКВА</t>
  </si>
  <si>
    <t>50050025 Тройник 25х25х90  ТПК-АКВА</t>
  </si>
  <si>
    <t>50050032 Тройник 32х32х90  ТПК-АКВА</t>
  </si>
  <si>
    <t>50050040 Тройник 40х40х90  ТПК-АКВА</t>
  </si>
  <si>
    <t>50050050 Тройник 50х50х90  ТПК-АКВА</t>
  </si>
  <si>
    <t>50050063 Тройник 63х63х90  ТПК-АКВА</t>
  </si>
  <si>
    <t>51252025 Тройник перех. 25х20х25/90* ТПК-АКВА</t>
  </si>
  <si>
    <t>51322032 Тройник перех. 32х20х32/90* ТПК-АКВА</t>
  </si>
  <si>
    <t>51322532 Тройник перех. 32х25х32/90* ТПК-АКВА</t>
  </si>
  <si>
    <t>51201220 Тройник с нар.р. ф20х1/2"х20 ТПК-АКВА</t>
  </si>
  <si>
    <t>51203420 Тройник с нар.р. ф20х3/4"х20 ТПК-АКВА</t>
  </si>
  <si>
    <t>51250125 Тройник с нар.р. ф25х1"х25 ТПК-АКВА</t>
  </si>
  <si>
    <t>51251225 Тройник с нар.р. ф25х1/2"х25 ТПК-АКВА</t>
  </si>
  <si>
    <t>51253425 Тройник с нар.р. ф25х3/4"х25 ТПК-АКВА</t>
  </si>
  <si>
    <t>51320132 Тройник с нар.р. ф32х1"х32 ТПК-АКВА</t>
  </si>
  <si>
    <t>51323432 Тройник с нар.р. ф32х3/4"х32 ТПК-АКВА</t>
  </si>
  <si>
    <t>52002012 Муфта с внутр.р. 20х1/2" ТПК-АКВА</t>
  </si>
  <si>
    <t>52002034 Муфта с внутр.р. 20х3/4" ТПК-АКВА</t>
  </si>
  <si>
    <t>52002512 Муфта с внутр.р. 25х1/2" ТПК-АКВА</t>
  </si>
  <si>
    <t>52002501 Муфта с внутр.р. 25х1" ТПК-АКВА</t>
  </si>
  <si>
    <t>52002534 Муфта с внутр.р. 25х3/4" ТПК-АКВА</t>
  </si>
  <si>
    <t>52003214 Муфта с внутр.р. 32х1 1/4" ТПК-АКВА</t>
  </si>
  <si>
    <t>52003201 Муфта с внутр.р. 32х1" ТПК-АКВА</t>
  </si>
  <si>
    <t>52003234 Муфта с внутр.р. 32х3/4" ТПК-АКВА</t>
  </si>
  <si>
    <t>50022012 Отвод с внутр.р. ф20х1/2" ТПК-АКВА</t>
  </si>
  <si>
    <t>50022034 Отвод с внутр.р. ф20х3/4" ТПК-АКВА</t>
  </si>
  <si>
    <t>50022501 Отвод с внутр.р. ф25х1" ТПК-АКВА</t>
  </si>
  <si>
    <t>50022512 Отвод с внутр.р. ф25х1/2" ТПК-АКВА</t>
  </si>
  <si>
    <t>50022534 Отвод с внутр.р. ф25х3/4" ТПК-АКВА</t>
  </si>
  <si>
    <t>50023214 Отвод с внутр.р. ф32х1 1/4" ТПК-АКВА</t>
  </si>
  <si>
    <t>50023201 Отвод с внутр.р. ф32х1" ТПК-АКВА</t>
  </si>
  <si>
    <t>50023234 Отвод с внутр.р. ф32х3/4" ТПК-АКВА</t>
  </si>
  <si>
    <t>52201220 Тройник с внутр.р. ф20х1/2"х20 ТПК-АКВА</t>
  </si>
  <si>
    <t>52203420 Тройник с внутр.р. ф20х3/4"х20 ТПК-АКВА</t>
  </si>
  <si>
    <t>52251225 Тройник с внутр.р. ф25х1/2"х25 ТПК-АКВА</t>
  </si>
  <si>
    <t>52253425 Тройник с внутр.р. ф25х3/4"х25 ТПК-АКВА</t>
  </si>
  <si>
    <t>52250125 Тройник с внутр.р. ф25х1"х25 ТПК-АКВА</t>
  </si>
  <si>
    <t>52320132 Тройник с внутр.р. ф32х1"х32 ТПК-АКВА</t>
  </si>
  <si>
    <t>52323432 Тройник с внутр.р. ф32х3/4"х32 ТПК-АКВА</t>
  </si>
  <si>
    <t xml:space="preserve">                                   Ваша скидка %</t>
  </si>
  <si>
    <t>КОМПРЕССИОННЫЕ ФИТИНГИ ДЛЯ ПНД ТРУБЫ PN16 производства STP (Испания)</t>
  </si>
  <si>
    <t>Муфта переходная с нар/рез</t>
  </si>
  <si>
    <t>Отвод</t>
  </si>
  <si>
    <t>Седелка</t>
  </si>
  <si>
    <t>D,ммхD"</t>
  </si>
  <si>
    <t>BOX</t>
  </si>
  <si>
    <t>16х1/2"</t>
  </si>
  <si>
    <t>20х1/2"</t>
  </si>
  <si>
    <t>16х3/4"</t>
  </si>
  <si>
    <t>25х1/2"</t>
  </si>
  <si>
    <t>25х3/4"</t>
  </si>
  <si>
    <t>20х3/4"</t>
  </si>
  <si>
    <t>32х1/2"</t>
  </si>
  <si>
    <t>32х3/4"</t>
  </si>
  <si>
    <t>32х1"</t>
  </si>
  <si>
    <t>25х1"</t>
  </si>
  <si>
    <t>40х1/2"</t>
  </si>
  <si>
    <t>40х3/4"</t>
  </si>
  <si>
    <t>40х1"</t>
  </si>
  <si>
    <t>32х1 1/4"</t>
  </si>
  <si>
    <t>50х1/2"</t>
  </si>
  <si>
    <t>Угольник с внутр/рез</t>
  </si>
  <si>
    <t>50х3/4"</t>
  </si>
  <si>
    <t>40х1 1/4"</t>
  </si>
  <si>
    <t>50х1"</t>
  </si>
  <si>
    <t>40х1 1/2"</t>
  </si>
  <si>
    <t>63х1/2"</t>
  </si>
  <si>
    <t>50х1 1/4"</t>
  </si>
  <si>
    <t>63х3/4"</t>
  </si>
  <si>
    <t>50х1 1/2"</t>
  </si>
  <si>
    <t>63х1"</t>
  </si>
  <si>
    <t>50х2"</t>
  </si>
  <si>
    <t>63х1 1/4"</t>
  </si>
  <si>
    <t>63х1 1/2"</t>
  </si>
  <si>
    <t>63х2"</t>
  </si>
  <si>
    <t>75х1/2"</t>
  </si>
  <si>
    <t>75х2"</t>
  </si>
  <si>
    <t>75х3/4"</t>
  </si>
  <si>
    <t>75х2 1/2"</t>
  </si>
  <si>
    <t>75х1"</t>
  </si>
  <si>
    <t>75х3"</t>
  </si>
  <si>
    <t>75х1 1/4"</t>
  </si>
  <si>
    <t>90х3"</t>
  </si>
  <si>
    <t>75х1 1/2"</t>
  </si>
  <si>
    <t>110х4"</t>
  </si>
  <si>
    <t>90х1/2"</t>
  </si>
  <si>
    <t>90х3/4"</t>
  </si>
  <si>
    <t>90х1"</t>
  </si>
  <si>
    <t>90х1 1/4"</t>
  </si>
  <si>
    <t>90х1 1/2"</t>
  </si>
  <si>
    <t>Угольник с наруж/рез</t>
  </si>
  <si>
    <t>90х2"</t>
  </si>
  <si>
    <t>110х1/2"</t>
  </si>
  <si>
    <t>110х3/4"</t>
  </si>
  <si>
    <t>110х1"</t>
  </si>
  <si>
    <t>110х1 1/4"</t>
  </si>
  <si>
    <t>110х1 1/2"</t>
  </si>
  <si>
    <t>110х2"</t>
  </si>
  <si>
    <t>Муфта переходная с внутр/рез</t>
  </si>
  <si>
    <t>110х2 1/2"</t>
  </si>
  <si>
    <t>110х3"</t>
  </si>
  <si>
    <t>160х1/2"</t>
  </si>
  <si>
    <t>160х3/4"</t>
  </si>
  <si>
    <t>160х1"</t>
  </si>
  <si>
    <t>160х1 1/4"</t>
  </si>
  <si>
    <t>160х1 1/2"</t>
  </si>
  <si>
    <t>160х2"</t>
  </si>
  <si>
    <t>160х3"</t>
  </si>
  <si>
    <t>160х4"</t>
  </si>
  <si>
    <t>Фланцевое соединение</t>
  </si>
  <si>
    <t>Кран</t>
  </si>
  <si>
    <t>Тройник с внутр/рез</t>
  </si>
  <si>
    <t>Переход</t>
  </si>
  <si>
    <t>16х1/2</t>
  </si>
  <si>
    <t>20х16</t>
  </si>
  <si>
    <t>16х2/4</t>
  </si>
  <si>
    <t>25х16</t>
  </si>
  <si>
    <t>25х20</t>
  </si>
  <si>
    <t>20х3/4</t>
  </si>
  <si>
    <t>32х20</t>
  </si>
  <si>
    <t>32х25</t>
  </si>
  <si>
    <t>40х25</t>
  </si>
  <si>
    <t>40х32</t>
  </si>
  <si>
    <t>50х32</t>
  </si>
  <si>
    <t>50х40</t>
  </si>
  <si>
    <t>63х40</t>
  </si>
  <si>
    <t>63х50</t>
  </si>
  <si>
    <t>75х63</t>
  </si>
  <si>
    <t>90х75</t>
  </si>
  <si>
    <t>Универсальный ключ</t>
  </si>
  <si>
    <t>110х90</t>
  </si>
  <si>
    <t>16-63</t>
  </si>
  <si>
    <t>Тройник с наруж/рез</t>
  </si>
  <si>
    <t>КИТ универсал фитинга</t>
  </si>
  <si>
    <t>15-21</t>
  </si>
  <si>
    <t>21-27</t>
  </si>
  <si>
    <t>27-35</t>
  </si>
  <si>
    <t>21.</t>
  </si>
  <si>
    <t>22.</t>
  </si>
  <si>
    <t>Российский производители компрессионного фитинга</t>
  </si>
  <si>
    <t>Зарубежные производители компрессионного фитинга</t>
  </si>
  <si>
    <t xml:space="preserve">                Ваша скидка %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</si>
</sst>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0.0%"/>
    <numFmt numFmtId="178" formatCode="_-* #,##0.0_р_._-;\-* #,##0.0_р_._-;_-* &quot;-&quot;?_р_._-;_-@_-"/>
    <numFmt numFmtId="179" formatCode="_-* #,##0_р_._-;\-* #,##0_р_._-;_-* &quot;-&quot;?_р_._-;_-@_-"/>
    <numFmt numFmtId="180" formatCode="#.##0&quot;р.&quot;"/>
    <numFmt numFmtId="181" formatCode="#.##0&quot;р.&quot;;\-#.##&quot;р.&quot;"/>
    <numFmt numFmtId="182" formatCode="#.##00&quot;р.&quot;;\-#.##&quot;р.&quot;"/>
    <numFmt numFmtId="183" formatCode="0.00&quot;р.&quot;;\-#.##0.00&quot;р.&quot;"/>
    <numFmt numFmtId="184" formatCode="#.##0.00&quot;р.&quot;;\-#.##0.00&quot;р.&quot;"/>
    <numFmt numFmtId="185" formatCode="#,##0.000&quot;р.&quot;;\-#,##0.000&quot;р.&quot;"/>
    <numFmt numFmtId="186" formatCode="#,##0.00_р_."/>
    <numFmt numFmtId="187" formatCode="#,##0.00&quot;р.&quot;"/>
    <numFmt numFmtId="188" formatCode="0.0;[Red]0.0"/>
    <numFmt numFmtId="189" formatCode="#,##0.0&quot;р.&quot;"/>
    <numFmt numFmtId="190" formatCode="0.00&quot; руб.&quot;"/>
    <numFmt numFmtId="191" formatCode="#,##0.00&quot; руб.&quot;"/>
    <numFmt numFmtId="192" formatCode="[$-FC19]d\ mmmm\ yyyy\ &quot;г.&quot;"/>
    <numFmt numFmtId="193" formatCode="@&quot;м.&quot;"/>
    <numFmt numFmtId="194" formatCode="#,##0.00\ [$руб.-419];[Red]\-#,##0.00\ [$руб.-419]"/>
    <numFmt numFmtId="195" formatCode="@&quot;шт.&quot;"/>
  </numFmts>
  <fonts count="22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1"/>
      <color indexed="10"/>
      <name val="Cambria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i/>
      <sz val="18"/>
      <name val="Calibri"/>
      <family val="2"/>
    </font>
    <font>
      <sz val="9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mbria"/>
      <family val="1"/>
    </font>
    <font>
      <b/>
      <i/>
      <sz val="28"/>
      <color indexed="8"/>
      <name val="Cambria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b/>
      <u val="single"/>
      <sz val="10"/>
      <color indexed="12"/>
      <name val="MS Sans Serif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6"/>
      <color indexed="12"/>
      <name val="Cambria"/>
      <family val="1"/>
    </font>
    <font>
      <b/>
      <i/>
      <u val="single"/>
      <sz val="16"/>
      <color indexed="12"/>
      <name val="Cambria"/>
      <family val="1"/>
    </font>
    <font>
      <b/>
      <i/>
      <sz val="26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10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name val="Cambria"/>
      <family val="1"/>
    </font>
    <font>
      <i/>
      <u val="single"/>
      <sz val="11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6"/>
      <color indexed="8"/>
      <name val="Calibri"/>
      <family val="2"/>
    </font>
    <font>
      <i/>
      <sz val="16"/>
      <color indexed="8"/>
      <name val="Cambria"/>
      <family val="1"/>
    </font>
    <font>
      <i/>
      <sz val="16"/>
      <color indexed="8"/>
      <name val="Calibri"/>
      <family val="2"/>
    </font>
    <font>
      <b/>
      <i/>
      <sz val="28"/>
      <color indexed="10"/>
      <name val="Cambria"/>
      <family val="1"/>
    </font>
    <font>
      <b/>
      <i/>
      <sz val="18"/>
      <color indexed="8"/>
      <name val="Cambria"/>
      <family val="1"/>
    </font>
    <font>
      <b/>
      <sz val="14"/>
      <name val="Cambria"/>
      <family val="1"/>
    </font>
    <font>
      <u val="single"/>
      <sz val="12"/>
      <color indexed="1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mbria"/>
      <family val="1"/>
    </font>
    <font>
      <b/>
      <i/>
      <u val="single"/>
      <sz val="12"/>
      <color indexed="8"/>
      <name val="Cambria"/>
      <family val="1"/>
    </font>
    <font>
      <b/>
      <i/>
      <u val="single"/>
      <sz val="12"/>
      <name val="Cambria"/>
      <family val="1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mbria"/>
      <family val="1"/>
    </font>
    <font>
      <i/>
      <sz val="9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8"/>
      <color indexed="10"/>
      <name val="Cambria"/>
      <family val="1"/>
    </font>
    <font>
      <i/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b/>
      <i/>
      <u val="single"/>
      <sz val="11"/>
      <name val="Cambria"/>
      <family val="1"/>
    </font>
    <font>
      <b/>
      <sz val="10"/>
      <name val="Calibri"/>
      <family val="2"/>
    </font>
    <font>
      <b/>
      <i/>
      <u val="single"/>
      <sz val="14"/>
      <color indexed="36"/>
      <name val="Calibri"/>
      <family val="2"/>
    </font>
    <font>
      <sz val="12"/>
      <color indexed="12"/>
      <name val="Cambria"/>
      <family val="1"/>
    </font>
    <font>
      <sz val="12"/>
      <color indexed="10"/>
      <name val="Cambria"/>
      <family val="1"/>
    </font>
    <font>
      <b/>
      <sz val="26"/>
      <color indexed="8"/>
      <name val="Cambria"/>
      <family val="1"/>
    </font>
    <font>
      <b/>
      <sz val="10"/>
      <name val="Cambria"/>
      <family val="1"/>
    </font>
    <font>
      <i/>
      <u val="single"/>
      <sz val="10"/>
      <name val="Calibri"/>
      <family val="2"/>
    </font>
    <font>
      <i/>
      <sz val="14"/>
      <color indexed="36"/>
      <name val="Calibri"/>
      <family val="2"/>
    </font>
    <font>
      <b/>
      <i/>
      <sz val="14"/>
      <color indexed="36"/>
      <name val="Cambria"/>
      <family val="1"/>
    </font>
    <font>
      <b/>
      <i/>
      <sz val="10"/>
      <name val="Calibri"/>
      <family val="2"/>
    </font>
    <font>
      <b/>
      <i/>
      <sz val="10"/>
      <color indexed="30"/>
      <name val="Cambria"/>
      <family val="1"/>
    </font>
    <font>
      <b/>
      <i/>
      <sz val="11"/>
      <color indexed="10"/>
      <name val="Cambria"/>
      <family val="1"/>
    </font>
    <font>
      <b/>
      <i/>
      <u val="single"/>
      <sz val="16"/>
      <color indexed="10"/>
      <name val="Cambria"/>
      <family val="1"/>
    </font>
    <font>
      <b/>
      <i/>
      <sz val="16"/>
      <color indexed="10"/>
      <name val="Cambria"/>
      <family val="1"/>
    </font>
    <font>
      <sz val="26"/>
      <color indexed="8"/>
      <name val="Calibri"/>
      <family val="2"/>
    </font>
    <font>
      <b/>
      <sz val="18"/>
      <color indexed="8"/>
      <name val="Cambria"/>
      <family val="1"/>
    </font>
    <font>
      <b/>
      <i/>
      <sz val="18"/>
      <name val="Cambria"/>
      <family val="1"/>
    </font>
    <font>
      <sz val="26"/>
      <color indexed="8"/>
      <name val="Cambria"/>
      <family val="1"/>
    </font>
    <font>
      <b/>
      <i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1"/>
      <color indexed="8"/>
      <name val="Calibri"/>
      <family val="2"/>
    </font>
    <font>
      <b/>
      <sz val="28"/>
      <color indexed="8"/>
      <name val="Cambria"/>
      <family val="1"/>
    </font>
    <font>
      <b/>
      <sz val="12"/>
      <color indexed="36"/>
      <name val="Cambria"/>
      <family val="1"/>
    </font>
    <font>
      <b/>
      <sz val="22"/>
      <color indexed="8"/>
      <name val="Cambria"/>
      <family val="1"/>
    </font>
    <font>
      <b/>
      <sz val="16"/>
      <color indexed="8"/>
      <name val="Cambria"/>
      <family val="1"/>
    </font>
    <font>
      <b/>
      <sz val="20"/>
      <color indexed="8"/>
      <name val="Cambria"/>
      <family val="1"/>
    </font>
    <font>
      <sz val="20"/>
      <color indexed="8"/>
      <name val="Cambria"/>
      <family val="1"/>
    </font>
    <font>
      <b/>
      <sz val="26"/>
      <name val="Cambria"/>
      <family val="1"/>
    </font>
    <font>
      <b/>
      <sz val="36"/>
      <name val="Cambria"/>
      <family val="1"/>
    </font>
    <font>
      <u val="single"/>
      <sz val="12"/>
      <color indexed="12"/>
      <name val="Cambria"/>
      <family val="1"/>
    </font>
    <font>
      <sz val="14"/>
      <color indexed="8"/>
      <name val="Times New Roman"/>
      <family val="1"/>
    </font>
    <font>
      <b/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Times New Roman"/>
      <family val="1"/>
    </font>
    <font>
      <sz val="11"/>
      <color rgb="FF000000"/>
      <name val="Cambria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0"/>
      <name val="Cambria"/>
      <family val="1"/>
    </font>
    <font>
      <b/>
      <i/>
      <u val="single"/>
      <sz val="16"/>
      <color theme="10"/>
      <name val="Cambria"/>
      <family val="1"/>
    </font>
    <font>
      <b/>
      <i/>
      <sz val="26"/>
      <color rgb="FFFF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FF0000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  <font>
      <sz val="16"/>
      <color theme="1"/>
      <name val="Calibri"/>
      <family val="2"/>
    </font>
    <font>
      <i/>
      <sz val="16"/>
      <color theme="1"/>
      <name val="Cambria"/>
      <family val="1"/>
    </font>
    <font>
      <i/>
      <sz val="16"/>
      <color theme="1"/>
      <name val="Calibri"/>
      <family val="2"/>
    </font>
    <font>
      <b/>
      <i/>
      <sz val="28"/>
      <color rgb="FFFF0000"/>
      <name val="Cambria"/>
      <family val="1"/>
    </font>
    <font>
      <b/>
      <i/>
      <sz val="18"/>
      <color theme="1"/>
      <name val="Cambria"/>
      <family val="1"/>
    </font>
    <font>
      <u val="single"/>
      <sz val="12"/>
      <color theme="10"/>
      <name val="Calibri"/>
      <family val="2"/>
    </font>
    <font>
      <sz val="14"/>
      <color theme="1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i/>
      <u val="single"/>
      <sz val="12"/>
      <color theme="1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mbria"/>
      <family val="1"/>
    </font>
    <font>
      <b/>
      <i/>
      <sz val="8"/>
      <color rgb="FFFF0000"/>
      <name val="Cambria"/>
      <family val="1"/>
    </font>
    <font>
      <sz val="11"/>
      <color rgb="FFC00000"/>
      <name val="Calibri"/>
      <family val="2"/>
    </font>
    <font>
      <b/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i/>
      <u val="single"/>
      <sz val="14"/>
      <color theme="7" tint="-0.24997000396251678"/>
      <name val="Calibri"/>
      <family val="2"/>
    </font>
    <font>
      <sz val="12"/>
      <color theme="10"/>
      <name val="Cambria"/>
      <family val="1"/>
    </font>
    <font>
      <sz val="12"/>
      <color rgb="FFFF0000"/>
      <name val="Cambria"/>
      <family val="1"/>
    </font>
    <font>
      <b/>
      <sz val="26"/>
      <color theme="1"/>
      <name val="Cambria"/>
      <family val="1"/>
    </font>
    <font>
      <i/>
      <sz val="14"/>
      <color theme="7" tint="-0.24997000396251678"/>
      <name val="Calibri"/>
      <family val="2"/>
    </font>
    <font>
      <b/>
      <i/>
      <sz val="14"/>
      <color theme="7" tint="-0.24997000396251678"/>
      <name val="Cambria"/>
      <family val="1"/>
    </font>
    <font>
      <sz val="14"/>
      <color theme="1"/>
      <name val="Times New Roman"/>
      <family val="1"/>
    </font>
    <font>
      <b/>
      <sz val="20"/>
      <color rgb="FF000000"/>
      <name val="Cambria"/>
      <family val="1"/>
    </font>
    <font>
      <b/>
      <i/>
      <sz val="16"/>
      <color rgb="FFFF0000"/>
      <name val="Cambria"/>
      <family val="1"/>
    </font>
    <font>
      <b/>
      <i/>
      <sz val="10"/>
      <color rgb="FF0070C0"/>
      <name val="Cambria"/>
      <family val="1"/>
    </font>
    <font>
      <b/>
      <i/>
      <sz val="11"/>
      <color rgb="FFFF0000"/>
      <name val="Cambria"/>
      <family val="1"/>
    </font>
    <font>
      <b/>
      <i/>
      <u val="single"/>
      <sz val="16"/>
      <color rgb="FFFF0000"/>
      <name val="Cambria"/>
      <family val="1"/>
    </font>
    <font>
      <b/>
      <sz val="18"/>
      <color theme="1"/>
      <name val="Cambria"/>
      <family val="1"/>
    </font>
    <font>
      <sz val="26"/>
      <color theme="1"/>
      <name val="Calibri"/>
      <family val="2"/>
    </font>
    <font>
      <b/>
      <sz val="11"/>
      <color rgb="FF000000"/>
      <name val="Calibri"/>
      <family val="2"/>
    </font>
    <font>
      <sz val="26"/>
      <color theme="1"/>
      <name val="Cambria"/>
      <family val="1"/>
    </font>
    <font>
      <b/>
      <i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u val="single"/>
      <sz val="14"/>
      <color theme="10"/>
      <name val="Calibri"/>
      <family val="2"/>
    </font>
    <font>
      <b/>
      <i/>
      <sz val="11"/>
      <color theme="1"/>
      <name val="Calibri"/>
      <family val="2"/>
    </font>
    <font>
      <b/>
      <sz val="22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7" tint="-0.24997000396251678"/>
      <name val="Cambria"/>
      <family val="1"/>
    </font>
    <font>
      <b/>
      <sz val="28"/>
      <color theme="1"/>
      <name val="Cambria"/>
      <family val="1"/>
    </font>
    <font>
      <sz val="20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>
        <color theme="3" tint="0.7999200224876404"/>
      </right>
      <top>
        <color indexed="63"/>
      </top>
      <bottom style="thin">
        <color theme="3" tint="0.7999200224876404"/>
      </bottom>
    </border>
    <border>
      <left>
        <color indexed="63"/>
      </left>
      <right style="thin">
        <color theme="3" tint="0.7999500036239624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theme="3" tint="0.799979984760284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500036239624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>
        <color rgb="FF000000"/>
      </top>
      <bottom>
        <color indexed="63"/>
      </bottom>
    </border>
    <border>
      <left style="thick"/>
      <right style="thick"/>
      <top>
        <color indexed="63"/>
      </top>
      <bottom style="medium">
        <color rgb="FF000000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thin">
        <color theme="3" tint="0.7999799847602844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1" applyNumberFormat="0" applyAlignment="0" applyProtection="0"/>
    <xf numFmtId="0" fontId="142" fillId="27" borderId="2" applyNumberFormat="0" applyAlignment="0" applyProtection="0"/>
    <xf numFmtId="0" fontId="143" fillId="27" borderId="1" applyNumberFormat="0" applyAlignment="0" applyProtection="0"/>
    <xf numFmtId="0" fontId="1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6" applyNumberFormat="0" applyFill="0" applyAlignment="0" applyProtection="0"/>
    <xf numFmtId="0" fontId="149" fillId="28" borderId="7" applyNumberFormat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7" fillId="0" borderId="0">
      <alignment/>
      <protection/>
    </xf>
    <xf numFmtId="0" fontId="152" fillId="0" borderId="0" applyNumberFormat="0" applyFill="0" applyBorder="0" applyAlignment="0" applyProtection="0"/>
    <xf numFmtId="0" fontId="153" fillId="30" borderId="0" applyNumberFormat="0" applyBorder="0" applyAlignment="0" applyProtection="0"/>
    <xf numFmtId="0" fontId="1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7" fillId="32" borderId="0" applyNumberFormat="0" applyBorder="0" applyAlignment="0" applyProtection="0"/>
  </cellStyleXfs>
  <cellXfs count="808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44" fillId="0" borderId="0" xfId="42" applyAlignment="1">
      <alignment/>
    </xf>
    <xf numFmtId="0" fontId="158" fillId="0" borderId="10" xfId="0" applyFont="1" applyBorder="1" applyAlignment="1">
      <alignment horizontal="center" vertical="center" wrapText="1"/>
    </xf>
    <xf numFmtId="187" fontId="15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9" fillId="0" borderId="0" xfId="0" applyFont="1" applyAlignment="1">
      <alignment horizontal="left" vertical="center"/>
    </xf>
    <xf numFmtId="0" fontId="161" fillId="0" borderId="0" xfId="0" applyFont="1" applyAlignment="1">
      <alignment/>
    </xf>
    <xf numFmtId="0" fontId="162" fillId="0" borderId="0" xfId="0" applyFont="1" applyAlignment="1">
      <alignment horizontal="center" vertical="center"/>
    </xf>
    <xf numFmtId="0" fontId="163" fillId="0" borderId="0" xfId="0" applyFont="1" applyAlignment="1">
      <alignment/>
    </xf>
    <xf numFmtId="0" fontId="163" fillId="0" borderId="12" xfId="0" applyFont="1" applyBorder="1" applyAlignment="1">
      <alignment horizontal="center" vertical="top" wrapText="1"/>
    </xf>
    <xf numFmtId="0" fontId="163" fillId="0" borderId="11" xfId="0" applyFont="1" applyBorder="1" applyAlignment="1">
      <alignment horizontal="center" vertical="top" wrapText="1"/>
    </xf>
    <xf numFmtId="0" fontId="164" fillId="0" borderId="11" xfId="0" applyFont="1" applyBorder="1" applyAlignment="1">
      <alignment horizontal="center" vertical="top" wrapText="1"/>
    </xf>
    <xf numFmtId="187" fontId="16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62" fillId="0" borderId="0" xfId="0" applyFont="1" applyBorder="1" applyAlignment="1">
      <alignment vertical="top" wrapText="1"/>
    </xf>
    <xf numFmtId="0" fontId="163" fillId="0" borderId="13" xfId="0" applyFont="1" applyBorder="1" applyAlignment="1">
      <alignment horizontal="center" vertical="top" wrapText="1"/>
    </xf>
    <xf numFmtId="0" fontId="164" fillId="0" borderId="13" xfId="0" applyFont="1" applyBorder="1" applyAlignment="1">
      <alignment horizontal="center" vertical="top" wrapText="1"/>
    </xf>
    <xf numFmtId="0" fontId="165" fillId="0" borderId="0" xfId="0" applyFont="1" applyAlignment="1">
      <alignment horizontal="center" vertical="center"/>
    </xf>
    <xf numFmtId="0" fontId="166" fillId="0" borderId="0" xfId="0" applyFont="1" applyAlignment="1">
      <alignment/>
    </xf>
    <xf numFmtId="0" fontId="163" fillId="0" borderId="0" xfId="0" applyFont="1" applyAlignment="1">
      <alignment horizontal="center" vertical="center"/>
    </xf>
    <xf numFmtId="0" fontId="163" fillId="0" borderId="11" xfId="0" applyFont="1" applyBorder="1" applyAlignment="1">
      <alignment horizontal="center" vertical="center"/>
    </xf>
    <xf numFmtId="0" fontId="163" fillId="0" borderId="14" xfId="0" applyFont="1" applyBorder="1" applyAlignment="1">
      <alignment horizontal="center" vertical="center" wrapText="1"/>
    </xf>
    <xf numFmtId="187" fontId="162" fillId="0" borderId="14" xfId="0" applyNumberFormat="1" applyFont="1" applyBorder="1" applyAlignment="1">
      <alignment horizontal="center" vertical="center"/>
    </xf>
    <xf numFmtId="0" fontId="167" fillId="0" borderId="0" xfId="0" applyFont="1" applyBorder="1" applyAlignment="1">
      <alignment horizontal="center" vertical="center"/>
    </xf>
    <xf numFmtId="0" fontId="163" fillId="0" borderId="11" xfId="0" applyFont="1" applyBorder="1" applyAlignment="1">
      <alignment horizontal="center" vertical="center" wrapText="1"/>
    </xf>
    <xf numFmtId="0" fontId="168" fillId="0" borderId="15" xfId="0" applyFont="1" applyBorder="1" applyAlignment="1">
      <alignment horizontal="center" vertical="center"/>
    </xf>
    <xf numFmtId="0" fontId="163" fillId="0" borderId="15" xfId="0" applyFont="1" applyBorder="1" applyAlignment="1">
      <alignment vertical="center"/>
    </xf>
    <xf numFmtId="0" fontId="163" fillId="0" borderId="16" xfId="0" applyFont="1" applyBorder="1" applyAlignment="1">
      <alignment horizontal="center" vertical="center"/>
    </xf>
    <xf numFmtId="0" fontId="163" fillId="0" borderId="16" xfId="0" applyFont="1" applyBorder="1" applyAlignment="1">
      <alignment horizontal="center" vertical="center" wrapText="1"/>
    </xf>
    <xf numFmtId="0" fontId="168" fillId="0" borderId="17" xfId="0" applyFont="1" applyBorder="1" applyAlignment="1">
      <alignment horizontal="center" vertical="center" wrapText="1"/>
    </xf>
    <xf numFmtId="0" fontId="163" fillId="0" borderId="10" xfId="0" applyFont="1" applyBorder="1" applyAlignment="1">
      <alignment horizontal="center" vertical="center"/>
    </xf>
    <xf numFmtId="0" fontId="168" fillId="0" borderId="10" xfId="0" applyFont="1" applyBorder="1" applyAlignment="1">
      <alignment horizontal="center" vertical="center" wrapText="1"/>
    </xf>
    <xf numFmtId="0" fontId="169" fillId="0" borderId="0" xfId="0" applyFont="1" applyBorder="1" applyAlignment="1">
      <alignment horizontal="center" vertical="center"/>
    </xf>
    <xf numFmtId="0" fontId="163" fillId="0" borderId="0" xfId="0" applyFont="1" applyAlignment="1">
      <alignment horizontal="center"/>
    </xf>
    <xf numFmtId="0" fontId="163" fillId="0" borderId="18" xfId="0" applyFont="1" applyBorder="1" applyAlignment="1">
      <alignment horizontal="center" vertical="center"/>
    </xf>
    <xf numFmtId="0" fontId="168" fillId="0" borderId="18" xfId="0" applyFont="1" applyBorder="1" applyAlignment="1">
      <alignment horizontal="center" vertical="center" wrapText="1"/>
    </xf>
    <xf numFmtId="0" fontId="164" fillId="0" borderId="10" xfId="0" applyFont="1" applyBorder="1" applyAlignment="1">
      <alignment horizontal="center" vertical="center" wrapText="1"/>
    </xf>
    <xf numFmtId="0" fontId="169" fillId="0" borderId="0" xfId="0" applyFont="1" applyBorder="1" applyAlignment="1">
      <alignment vertical="center"/>
    </xf>
    <xf numFmtId="0" fontId="168" fillId="0" borderId="0" xfId="0" applyFont="1" applyBorder="1" applyAlignment="1">
      <alignment horizontal="center" vertical="center" wrapText="1"/>
    </xf>
    <xf numFmtId="0" fontId="163" fillId="0" borderId="0" xfId="0" applyFont="1" applyBorder="1" applyAlignment="1">
      <alignment horizontal="center" vertical="center"/>
    </xf>
    <xf numFmtId="0" fontId="164" fillId="0" borderId="0" xfId="0" applyFont="1" applyBorder="1" applyAlignment="1">
      <alignment horizontal="center" vertical="center"/>
    </xf>
    <xf numFmtId="0" fontId="163" fillId="0" borderId="15" xfId="0" applyFont="1" applyBorder="1" applyAlignment="1">
      <alignment vertical="center" wrapText="1"/>
    </xf>
    <xf numFmtId="0" fontId="163" fillId="0" borderId="12" xfId="0" applyFont="1" applyBorder="1" applyAlignment="1">
      <alignment vertical="center" wrapText="1"/>
    </xf>
    <xf numFmtId="0" fontId="163" fillId="0" borderId="19" xfId="0" applyFont="1" applyBorder="1" applyAlignment="1">
      <alignment vertical="center" wrapText="1"/>
    </xf>
    <xf numFmtId="0" fontId="163" fillId="0" borderId="20" xfId="0" applyFont="1" applyBorder="1" applyAlignment="1">
      <alignment vertical="center" wrapText="1"/>
    </xf>
    <xf numFmtId="0" fontId="165" fillId="0" borderId="0" xfId="0" applyFont="1" applyAlignment="1">
      <alignment horizontal="center" vertical="top" wrapText="1"/>
    </xf>
    <xf numFmtId="8" fontId="164" fillId="0" borderId="21" xfId="0" applyNumberFormat="1" applyFont="1" applyBorder="1" applyAlignment="1">
      <alignment horizontal="center" vertical="center"/>
    </xf>
    <xf numFmtId="8" fontId="164" fillId="0" borderId="13" xfId="0" applyNumberFormat="1" applyFont="1" applyBorder="1" applyAlignment="1">
      <alignment horizontal="center" vertical="center"/>
    </xf>
    <xf numFmtId="0" fontId="159" fillId="33" borderId="22" xfId="0" applyFont="1" applyFill="1" applyBorder="1" applyAlignment="1">
      <alignment horizontal="center" vertical="center" wrapText="1"/>
    </xf>
    <xf numFmtId="0" fontId="159" fillId="33" borderId="16" xfId="0" applyFont="1" applyFill="1" applyBorder="1" applyAlignment="1">
      <alignment horizontal="center" vertical="center" wrapText="1"/>
    </xf>
    <xf numFmtId="0" fontId="162" fillId="33" borderId="23" xfId="0" applyFont="1" applyFill="1" applyBorder="1" applyAlignment="1">
      <alignment horizontal="center" vertical="top" wrapText="1"/>
    </xf>
    <xf numFmtId="0" fontId="162" fillId="33" borderId="24" xfId="0" applyFont="1" applyFill="1" applyBorder="1" applyAlignment="1">
      <alignment horizontal="center" vertical="top" wrapText="1"/>
    </xf>
    <xf numFmtId="0" fontId="162" fillId="33" borderId="13" xfId="0" applyFont="1" applyFill="1" applyBorder="1" applyAlignment="1">
      <alignment horizontal="center" vertical="top" wrapText="1"/>
    </xf>
    <xf numFmtId="0" fontId="164" fillId="33" borderId="22" xfId="0" applyFont="1" applyFill="1" applyBorder="1" applyAlignment="1">
      <alignment horizontal="center" vertical="center"/>
    </xf>
    <xf numFmtId="0" fontId="164" fillId="33" borderId="25" xfId="0" applyFont="1" applyFill="1" applyBorder="1" applyAlignment="1">
      <alignment horizontal="center" vertical="center"/>
    </xf>
    <xf numFmtId="0" fontId="162" fillId="33" borderId="26" xfId="0" applyFont="1" applyFill="1" applyBorder="1" applyAlignment="1">
      <alignment horizontal="center" vertical="center" wrapText="1"/>
    </xf>
    <xf numFmtId="0" fontId="165" fillId="0" borderId="0" xfId="0" applyFont="1" applyAlignment="1">
      <alignment horizontal="center" vertical="top" wrapText="1"/>
    </xf>
    <xf numFmtId="0" fontId="165" fillId="0" borderId="0" xfId="0" applyFont="1" applyAlignment="1">
      <alignment horizontal="center" vertical="center"/>
    </xf>
    <xf numFmtId="0" fontId="158" fillId="0" borderId="0" xfId="0" applyFont="1" applyBorder="1" applyAlignment="1">
      <alignment horizontal="left" vertical="center" wrapText="1"/>
    </xf>
    <xf numFmtId="0" fontId="158" fillId="0" borderId="0" xfId="0" applyFont="1" applyBorder="1" applyAlignment="1">
      <alignment horizontal="center" vertical="center" wrapText="1"/>
    </xf>
    <xf numFmtId="187" fontId="159" fillId="0" borderId="0" xfId="0" applyNumberFormat="1" applyFont="1" applyBorder="1" applyAlignment="1">
      <alignment horizontal="center" vertical="center" wrapText="1"/>
    </xf>
    <xf numFmtId="187" fontId="159" fillId="33" borderId="13" xfId="0" applyNumberFormat="1" applyFont="1" applyFill="1" applyBorder="1" applyAlignment="1">
      <alignment horizontal="center" vertical="top" wrapText="1"/>
    </xf>
    <xf numFmtId="0" fontId="159" fillId="33" borderId="13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159" fillId="33" borderId="18" xfId="0" applyFont="1" applyFill="1" applyBorder="1" applyAlignment="1">
      <alignment horizontal="center" vertical="center" wrapText="1"/>
    </xf>
    <xf numFmtId="0" fontId="158" fillId="0" borderId="10" xfId="0" applyFont="1" applyBorder="1" applyAlignment="1">
      <alignment horizontal="left" vertical="center" wrapText="1"/>
    </xf>
    <xf numFmtId="0" fontId="158" fillId="0" borderId="27" xfId="0" applyFont="1" applyBorder="1" applyAlignment="1">
      <alignment horizontal="center" vertical="top" wrapText="1"/>
    </xf>
    <xf numFmtId="0" fontId="158" fillId="0" borderId="10" xfId="0" applyFont="1" applyBorder="1" applyAlignment="1">
      <alignment horizontal="center" vertical="top" wrapText="1"/>
    </xf>
    <xf numFmtId="187" fontId="159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4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center" vertical="center"/>
    </xf>
    <xf numFmtId="0" fontId="158" fillId="0" borderId="28" xfId="0" applyFont="1" applyBorder="1" applyAlignment="1">
      <alignment horizontal="left" vertical="center" wrapText="1"/>
    </xf>
    <xf numFmtId="0" fontId="158" fillId="0" borderId="28" xfId="0" applyFont="1" applyBorder="1" applyAlignment="1">
      <alignment horizontal="center" vertical="center" wrapText="1"/>
    </xf>
    <xf numFmtId="187" fontId="159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58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59" fillId="0" borderId="13" xfId="0" applyNumberFormat="1" applyFont="1" applyBorder="1" applyAlignment="1">
      <alignment horizontal="center" vertical="top" wrapText="1"/>
    </xf>
    <xf numFmtId="0" fontId="159" fillId="33" borderId="28" xfId="0" applyFont="1" applyFill="1" applyBorder="1" applyAlignment="1">
      <alignment horizontal="center" vertical="center" wrapText="1"/>
    </xf>
    <xf numFmtId="187" fontId="159" fillId="33" borderId="28" xfId="0" applyNumberFormat="1" applyFont="1" applyFill="1" applyBorder="1" applyAlignment="1">
      <alignment horizontal="center" vertical="center" wrapText="1"/>
    </xf>
    <xf numFmtId="0" fontId="158" fillId="0" borderId="13" xfId="0" applyFont="1" applyBorder="1" applyAlignment="1">
      <alignment horizontal="left" vertical="center" wrapText="1"/>
    </xf>
    <xf numFmtId="0" fontId="158" fillId="0" borderId="13" xfId="0" applyFont="1" applyBorder="1" applyAlignment="1">
      <alignment horizontal="center" vertical="center" wrapText="1"/>
    </xf>
    <xf numFmtId="187" fontId="159" fillId="0" borderId="13" xfId="0" applyNumberFormat="1" applyFont="1" applyBorder="1" applyAlignment="1">
      <alignment horizontal="center" vertical="center" wrapText="1"/>
    </xf>
    <xf numFmtId="0" fontId="163" fillId="0" borderId="29" xfId="0" applyFont="1" applyBorder="1" applyAlignment="1">
      <alignment horizontal="center" vertical="top" wrapText="1"/>
    </xf>
    <xf numFmtId="187" fontId="162" fillId="0" borderId="29" xfId="0" applyNumberFormat="1" applyFont="1" applyBorder="1" applyAlignment="1">
      <alignment horizontal="center" vertical="top" wrapText="1"/>
    </xf>
    <xf numFmtId="0" fontId="163" fillId="0" borderId="0" xfId="0" applyFont="1" applyBorder="1" applyAlignment="1">
      <alignment horizontal="center" vertical="top" wrapText="1"/>
    </xf>
    <xf numFmtId="187" fontId="162" fillId="0" borderId="0" xfId="0" applyNumberFormat="1" applyFont="1" applyBorder="1" applyAlignment="1">
      <alignment horizontal="center" vertical="top" wrapText="1"/>
    </xf>
    <xf numFmtId="168" fontId="0" fillId="0" borderId="0" xfId="0" applyNumberFormat="1" applyFill="1" applyBorder="1" applyAlignment="1">
      <alignment horizontal="center" vertical="center"/>
    </xf>
    <xf numFmtId="0" fontId="165" fillId="0" borderId="0" xfId="0" applyFont="1" applyBorder="1" applyAlignment="1">
      <alignment vertical="top" wrapText="1"/>
    </xf>
    <xf numFmtId="0" fontId="165" fillId="0" borderId="30" xfId="0" applyFont="1" applyBorder="1" applyAlignment="1">
      <alignment vertical="top" wrapText="1"/>
    </xf>
    <xf numFmtId="0" fontId="162" fillId="33" borderId="18" xfId="0" applyFont="1" applyFill="1" applyBorder="1" applyAlignment="1">
      <alignment horizontal="center" vertical="top" wrapText="1"/>
    </xf>
    <xf numFmtId="0" fontId="163" fillId="0" borderId="18" xfId="0" applyFont="1" applyBorder="1" applyAlignment="1">
      <alignment horizontal="center" vertical="top" wrapText="1"/>
    </xf>
    <xf numFmtId="0" fontId="0" fillId="35" borderId="31" xfId="0" applyNumberFormat="1" applyFont="1" applyFill="1" applyBorder="1" applyAlignment="1">
      <alignment horizontal="left" vertical="top" wrapText="1"/>
    </xf>
    <xf numFmtId="190" fontId="148" fillId="35" borderId="31" xfId="0" applyNumberFormat="1" applyFont="1" applyFill="1" applyBorder="1" applyAlignment="1">
      <alignment horizontal="center" vertical="top" wrapText="1"/>
    </xf>
    <xf numFmtId="0" fontId="159" fillId="33" borderId="21" xfId="0" applyFont="1" applyFill="1" applyBorder="1" applyAlignment="1">
      <alignment horizontal="center" vertical="center" wrapText="1"/>
    </xf>
    <xf numFmtId="0" fontId="159" fillId="33" borderId="17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top"/>
    </xf>
    <xf numFmtId="0" fontId="158" fillId="0" borderId="13" xfId="0" applyNumberFormat="1" applyFont="1" applyBorder="1" applyAlignment="1">
      <alignment horizontal="center" vertical="top" wrapText="1"/>
    </xf>
    <xf numFmtId="0" fontId="170" fillId="0" borderId="0" xfId="0" applyFont="1" applyAlignment="1">
      <alignment vertical="center"/>
    </xf>
    <xf numFmtId="0" fontId="158" fillId="0" borderId="0" xfId="0" applyFont="1" applyBorder="1" applyAlignment="1">
      <alignment horizontal="center" vertical="top" wrapText="1"/>
    </xf>
    <xf numFmtId="187" fontId="159" fillId="0" borderId="0" xfId="0" applyNumberFormat="1" applyFont="1" applyBorder="1" applyAlignment="1">
      <alignment horizontal="center" vertical="top" wrapText="1"/>
    </xf>
    <xf numFmtId="0" fontId="159" fillId="0" borderId="0" xfId="0" applyNumberFormat="1" applyFont="1" applyBorder="1" applyAlignment="1">
      <alignment horizontal="center" vertical="top" wrapText="1"/>
    </xf>
    <xf numFmtId="0" fontId="158" fillId="0" borderId="0" xfId="0" applyNumberFormat="1" applyFont="1" applyBorder="1" applyAlignment="1">
      <alignment horizontal="center" vertical="top" wrapText="1"/>
    </xf>
    <xf numFmtId="8" fontId="159" fillId="35" borderId="0" xfId="0" applyNumberFormat="1" applyFont="1" applyFill="1" applyBorder="1" applyAlignment="1">
      <alignment horizontal="center" vertical="top" wrapText="1"/>
    </xf>
    <xf numFmtId="0" fontId="163" fillId="0" borderId="13" xfId="0" applyFont="1" applyBorder="1" applyAlignment="1">
      <alignment/>
    </xf>
    <xf numFmtId="187" fontId="162" fillId="0" borderId="13" xfId="0" applyNumberFormat="1" applyFont="1" applyBorder="1" applyAlignment="1">
      <alignment horizontal="center"/>
    </xf>
    <xf numFmtId="0" fontId="8" fillId="33" borderId="31" xfId="0" applyNumberFormat="1" applyFont="1" applyFill="1" applyBorder="1" applyAlignment="1">
      <alignment horizontal="center" vertical="top" wrapText="1"/>
    </xf>
    <xf numFmtId="0" fontId="9" fillId="33" borderId="31" xfId="0" applyNumberFormat="1" applyFont="1" applyFill="1" applyBorder="1" applyAlignment="1">
      <alignment horizontal="left" vertical="top" wrapText="1"/>
    </xf>
    <xf numFmtId="0" fontId="171" fillId="0" borderId="0" xfId="0" applyFont="1" applyAlignment="1">
      <alignment/>
    </xf>
    <xf numFmtId="0" fontId="172" fillId="0" borderId="0" xfId="42" applyFont="1" applyAlignment="1">
      <alignment/>
    </xf>
    <xf numFmtId="0" fontId="173" fillId="0" borderId="0" xfId="42" applyFont="1" applyAlignment="1">
      <alignment horizontal="center" vertical="center"/>
    </xf>
    <xf numFmtId="0" fontId="174" fillId="0" borderId="0" xfId="42" applyFont="1" applyAlignment="1">
      <alignment vertical="center"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0" xfId="0" applyFill="1" applyBorder="1" applyAlignment="1">
      <alignment/>
    </xf>
    <xf numFmtId="0" fontId="174" fillId="36" borderId="0" xfId="42" applyFont="1" applyFill="1" applyBorder="1" applyAlignment="1">
      <alignment vertical="center"/>
    </xf>
    <xf numFmtId="0" fontId="175" fillId="0" borderId="0" xfId="0" applyFont="1" applyAlignment="1">
      <alignment/>
    </xf>
    <xf numFmtId="0" fontId="168" fillId="0" borderId="15" xfId="0" applyFont="1" applyBorder="1" applyAlignment="1">
      <alignment horizontal="center" vertical="center" wrapText="1"/>
    </xf>
    <xf numFmtId="0" fontId="163" fillId="0" borderId="0" xfId="0" applyFont="1" applyAlignment="1">
      <alignment wrapText="1"/>
    </xf>
    <xf numFmtId="0" fontId="0" fillId="0" borderId="0" xfId="0" applyAlignment="1">
      <alignment wrapText="1"/>
    </xf>
    <xf numFmtId="0" fontId="170" fillId="0" borderId="0" xfId="0" applyFont="1" applyAlignment="1">
      <alignment horizontal="center" vertical="center"/>
    </xf>
    <xf numFmtId="0" fontId="165" fillId="0" borderId="0" xfId="0" applyFont="1" applyAlignment="1">
      <alignment horizontal="center" vertical="top" wrapText="1"/>
    </xf>
    <xf numFmtId="0" fontId="165" fillId="0" borderId="0" xfId="0" applyFont="1" applyAlignment="1">
      <alignment horizontal="center" vertical="center"/>
    </xf>
    <xf numFmtId="0" fontId="176" fillId="33" borderId="36" xfId="0" applyFont="1" applyFill="1" applyBorder="1" applyAlignment="1">
      <alignment horizontal="center" vertical="center" wrapText="1"/>
    </xf>
    <xf numFmtId="0" fontId="177" fillId="0" borderId="0" xfId="0" applyFont="1" applyAlignment="1">
      <alignment/>
    </xf>
    <xf numFmtId="0" fontId="178" fillId="0" borderId="0" xfId="0" applyFont="1" applyBorder="1" applyAlignment="1">
      <alignment/>
    </xf>
    <xf numFmtId="0" fontId="179" fillId="0" borderId="0" xfId="0" applyFont="1" applyAlignment="1">
      <alignment/>
    </xf>
    <xf numFmtId="8" fontId="164" fillId="0" borderId="37" xfId="0" applyNumberFormat="1" applyFont="1" applyBorder="1" applyAlignment="1">
      <alignment horizontal="center" vertical="center" wrapText="1"/>
    </xf>
    <xf numFmtId="0" fontId="179" fillId="0" borderId="0" xfId="0" applyFont="1" applyAlignment="1">
      <alignment vertical="center"/>
    </xf>
    <xf numFmtId="0" fontId="170" fillId="0" borderId="30" xfId="0" applyFont="1" applyBorder="1" applyAlignment="1">
      <alignment vertical="center"/>
    </xf>
    <xf numFmtId="0" fontId="179" fillId="0" borderId="29" xfId="0" applyFont="1" applyBorder="1" applyAlignment="1">
      <alignment vertical="center"/>
    </xf>
    <xf numFmtId="0" fontId="180" fillId="0" borderId="0" xfId="0" applyFont="1" applyBorder="1" applyAlignment="1">
      <alignment vertical="center" wrapText="1"/>
    </xf>
    <xf numFmtId="0" fontId="180" fillId="0" borderId="29" xfId="0" applyFont="1" applyBorder="1" applyAlignment="1">
      <alignment vertical="center" wrapText="1"/>
    </xf>
    <xf numFmtId="0" fontId="179" fillId="0" borderId="38" xfId="0" applyFont="1" applyBorder="1" applyAlignment="1">
      <alignment vertical="center"/>
    </xf>
    <xf numFmtId="0" fontId="180" fillId="0" borderId="38" xfId="0" applyFont="1" applyBorder="1" applyAlignment="1">
      <alignment vertical="center" wrapText="1"/>
    </xf>
    <xf numFmtId="0" fontId="165" fillId="0" borderId="0" xfId="0" applyFont="1" applyAlignment="1">
      <alignment vertical="center"/>
    </xf>
    <xf numFmtId="0" fontId="165" fillId="0" borderId="30" xfId="0" applyFont="1" applyBorder="1" applyAlignment="1">
      <alignment vertical="center"/>
    </xf>
    <xf numFmtId="0" fontId="165" fillId="0" borderId="0" xfId="0" applyFont="1" applyBorder="1" applyAlignment="1">
      <alignment vertical="center" wrapText="1"/>
    </xf>
    <xf numFmtId="0" fontId="165" fillId="0" borderId="30" xfId="0" applyFont="1" applyBorder="1" applyAlignment="1">
      <alignment vertical="center" wrapText="1"/>
    </xf>
    <xf numFmtId="0" fontId="165" fillId="0" borderId="0" xfId="0" applyFont="1" applyAlignment="1">
      <alignment vertical="center" wrapText="1"/>
    </xf>
    <xf numFmtId="0" fontId="165" fillId="0" borderId="29" xfId="0" applyFont="1" applyBorder="1" applyAlignment="1">
      <alignment vertical="center" wrapText="1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148" fillId="35" borderId="31" xfId="0" applyNumberFormat="1" applyFont="1" applyFill="1" applyBorder="1" applyAlignment="1">
      <alignment horizontal="center" vertical="top" wrapText="1"/>
    </xf>
    <xf numFmtId="0" fontId="12" fillId="0" borderId="39" xfId="0" applyFont="1" applyBorder="1" applyAlignment="1">
      <alignment/>
    </xf>
    <xf numFmtId="0" fontId="13" fillId="0" borderId="40" xfId="0" applyFont="1" applyBorder="1" applyAlignment="1">
      <alignment/>
    </xf>
    <xf numFmtId="187" fontId="13" fillId="0" borderId="18" xfId="0" applyNumberFormat="1" applyFont="1" applyBorder="1" applyAlignment="1">
      <alignment/>
    </xf>
    <xf numFmtId="187" fontId="12" fillId="0" borderId="13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0" fontId="14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187" fontId="12" fillId="0" borderId="61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23" fillId="0" borderId="0" xfId="0" applyFont="1" applyAlignment="1">
      <alignment/>
    </xf>
    <xf numFmtId="0" fontId="76" fillId="0" borderId="0" xfId="0" applyFont="1" applyAlignment="1">
      <alignment/>
    </xf>
    <xf numFmtId="0" fontId="23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77" fillId="35" borderId="0" xfId="0" applyFont="1" applyFill="1" applyAlignment="1">
      <alignment vertical="center"/>
    </xf>
    <xf numFmtId="0" fontId="77" fillId="35" borderId="0" xfId="0" applyFont="1" applyFill="1" applyAlignment="1">
      <alignment/>
    </xf>
    <xf numFmtId="0" fontId="163" fillId="35" borderId="0" xfId="0" applyFont="1" applyFill="1" applyAlignment="1">
      <alignment/>
    </xf>
    <xf numFmtId="0" fontId="78" fillId="35" borderId="0" xfId="0" applyFont="1" applyFill="1" applyAlignment="1">
      <alignment horizontal="center" vertical="center"/>
    </xf>
    <xf numFmtId="1" fontId="77" fillId="35" borderId="42" xfId="0" applyNumberFormat="1" applyFont="1" applyFill="1" applyBorder="1" applyAlignment="1">
      <alignment horizontal="center" vertical="center"/>
    </xf>
    <xf numFmtId="1" fontId="77" fillId="35" borderId="31" xfId="0" applyNumberFormat="1" applyFont="1" applyFill="1" applyBorder="1" applyAlignment="1">
      <alignment horizontal="center" vertical="center"/>
    </xf>
    <xf numFmtId="1" fontId="77" fillId="35" borderId="59" xfId="0" applyNumberFormat="1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horizontal="center" vertical="center"/>
    </xf>
    <xf numFmtId="1" fontId="77" fillId="35" borderId="0" xfId="0" applyNumberFormat="1" applyFont="1" applyFill="1" applyBorder="1" applyAlignment="1">
      <alignment horizontal="center" vertical="center"/>
    </xf>
    <xf numFmtId="1" fontId="77" fillId="35" borderId="0" xfId="0" applyNumberFormat="1" applyFont="1" applyFill="1" applyBorder="1" applyAlignment="1">
      <alignment/>
    </xf>
    <xf numFmtId="3" fontId="77" fillId="35" borderId="0" xfId="0" applyNumberFormat="1" applyFont="1" applyFill="1" applyBorder="1" applyAlignment="1">
      <alignment horizontal="center" vertical="center"/>
    </xf>
    <xf numFmtId="1" fontId="77" fillId="35" borderId="62" xfId="0" applyNumberFormat="1" applyFont="1" applyFill="1" applyBorder="1" applyAlignment="1">
      <alignment horizontal="center" vertical="center"/>
    </xf>
    <xf numFmtId="1" fontId="77" fillId="35" borderId="47" xfId="0" applyNumberFormat="1" applyFont="1" applyFill="1" applyBorder="1" applyAlignment="1">
      <alignment horizontal="center" vertical="center"/>
    </xf>
    <xf numFmtId="1" fontId="77" fillId="35" borderId="63" xfId="0" applyNumberFormat="1" applyFont="1" applyFill="1" applyBorder="1" applyAlignment="1">
      <alignment horizontal="center" vertical="center"/>
    </xf>
    <xf numFmtId="1" fontId="77" fillId="35" borderId="64" xfId="0" applyNumberFormat="1" applyFont="1" applyFill="1" applyBorder="1" applyAlignment="1">
      <alignment horizontal="center" vertical="center"/>
    </xf>
    <xf numFmtId="1" fontId="77" fillId="35" borderId="44" xfId="0" applyNumberFormat="1" applyFont="1" applyFill="1" applyBorder="1" applyAlignment="1">
      <alignment horizontal="center" vertical="center"/>
    </xf>
    <xf numFmtId="1" fontId="77" fillId="35" borderId="58" xfId="0" applyNumberFormat="1" applyFont="1" applyFill="1" applyBorder="1" applyAlignment="1">
      <alignment horizontal="center" vertical="center"/>
    </xf>
    <xf numFmtId="1" fontId="77" fillId="35" borderId="65" xfId="0" applyNumberFormat="1" applyFont="1" applyFill="1" applyBorder="1" applyAlignment="1">
      <alignment horizontal="center" vertical="center"/>
    </xf>
    <xf numFmtId="1" fontId="77" fillId="35" borderId="66" xfId="0" applyNumberFormat="1" applyFont="1" applyFill="1" applyBorder="1" applyAlignment="1">
      <alignment horizontal="center" vertical="center"/>
    </xf>
    <xf numFmtId="1" fontId="77" fillId="35" borderId="67" xfId="0" applyNumberFormat="1" applyFont="1" applyFill="1" applyBorder="1" applyAlignment="1">
      <alignment horizontal="center" vertical="center"/>
    </xf>
    <xf numFmtId="1" fontId="77" fillId="35" borderId="68" xfId="0" applyNumberFormat="1" applyFont="1" applyFill="1" applyBorder="1" applyAlignment="1">
      <alignment horizontal="center" vertical="center"/>
    </xf>
    <xf numFmtId="1" fontId="77" fillId="35" borderId="69" xfId="0" applyNumberFormat="1" applyFont="1" applyFill="1" applyBorder="1" applyAlignment="1">
      <alignment horizontal="center" vertical="center"/>
    </xf>
    <xf numFmtId="1" fontId="77" fillId="35" borderId="70" xfId="0" applyNumberFormat="1" applyFont="1" applyFill="1" applyBorder="1" applyAlignment="1">
      <alignment horizontal="center" vertical="center"/>
    </xf>
    <xf numFmtId="1" fontId="77" fillId="35" borderId="0" xfId="0" applyNumberFormat="1" applyFont="1" applyFill="1" applyBorder="1" applyAlignment="1">
      <alignment vertical="center"/>
    </xf>
    <xf numFmtId="0" fontId="77" fillId="35" borderId="0" xfId="0" applyFont="1" applyFill="1" applyAlignment="1">
      <alignment horizontal="left" wrapText="1"/>
    </xf>
    <xf numFmtId="0" fontId="77" fillId="35" borderId="0" xfId="0" applyFont="1" applyFill="1" applyBorder="1" applyAlignment="1">
      <alignment horizontal="left" vertical="center"/>
    </xf>
    <xf numFmtId="0" fontId="163" fillId="35" borderId="0" xfId="0" applyFont="1" applyFill="1" applyBorder="1" applyAlignment="1">
      <alignment/>
    </xf>
    <xf numFmtId="0" fontId="163" fillId="35" borderId="0" xfId="0" applyFont="1" applyFill="1" applyBorder="1" applyAlignment="1">
      <alignment horizontal="center"/>
    </xf>
    <xf numFmtId="0" fontId="77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77" fillId="35" borderId="0" xfId="0" applyFont="1" applyFill="1" applyBorder="1" applyAlignment="1">
      <alignment horizontal="center" wrapText="1"/>
    </xf>
    <xf numFmtId="1" fontId="77" fillId="35" borderId="0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62" fillId="35" borderId="0" xfId="0" applyFont="1" applyFill="1" applyAlignment="1">
      <alignment/>
    </xf>
    <xf numFmtId="0" fontId="163" fillId="35" borderId="71" xfId="0" applyFont="1" applyFill="1" applyBorder="1" applyAlignment="1">
      <alignment horizontal="center" vertical="center"/>
    </xf>
    <xf numFmtId="1" fontId="163" fillId="35" borderId="71" xfId="0" applyNumberFormat="1" applyFont="1" applyFill="1" applyBorder="1" applyAlignment="1">
      <alignment horizontal="center" vertical="center"/>
    </xf>
    <xf numFmtId="0" fontId="162" fillId="35" borderId="0" xfId="0" applyFont="1" applyFill="1" applyAlignment="1">
      <alignment horizontal="center"/>
    </xf>
    <xf numFmtId="0" fontId="163" fillId="35" borderId="0" xfId="0" applyFont="1" applyFill="1" applyAlignment="1">
      <alignment horizontal="left" vertical="justify"/>
    </xf>
    <xf numFmtId="0" fontId="17" fillId="35" borderId="29" xfId="0" applyFont="1" applyFill="1" applyBorder="1" applyAlignment="1">
      <alignment/>
    </xf>
    <xf numFmtId="0" fontId="79" fillId="35" borderId="0" xfId="0" applyFont="1" applyFill="1" applyAlignment="1">
      <alignment/>
    </xf>
    <xf numFmtId="0" fontId="77" fillId="35" borderId="13" xfId="0" applyFont="1" applyFill="1" applyBorder="1" applyAlignment="1">
      <alignment horizontal="center" vertical="center"/>
    </xf>
    <xf numFmtId="1" fontId="77" fillId="35" borderId="13" xfId="0" applyNumberFormat="1" applyFont="1" applyFill="1" applyBorder="1" applyAlignment="1">
      <alignment horizontal="center" vertical="center"/>
    </xf>
    <xf numFmtId="0" fontId="77" fillId="35" borderId="13" xfId="0" applyFont="1" applyFill="1" applyBorder="1" applyAlignment="1">
      <alignment horizontal="center"/>
    </xf>
    <xf numFmtId="0" fontId="77" fillId="35" borderId="32" xfId="0" applyFont="1" applyFill="1" applyBorder="1" applyAlignment="1">
      <alignment/>
    </xf>
    <xf numFmtId="0" fontId="163" fillId="35" borderId="32" xfId="0" applyFont="1" applyFill="1" applyBorder="1" applyAlignment="1">
      <alignment/>
    </xf>
    <xf numFmtId="1" fontId="77" fillId="35" borderId="32" xfId="0" applyNumberFormat="1" applyFont="1" applyFill="1" applyBorder="1" applyAlignment="1">
      <alignment/>
    </xf>
    <xf numFmtId="0" fontId="77" fillId="35" borderId="72" xfId="0" applyFont="1" applyFill="1" applyBorder="1" applyAlignment="1">
      <alignment/>
    </xf>
    <xf numFmtId="0" fontId="77" fillId="35" borderId="73" xfId="0" applyFont="1" applyFill="1" applyBorder="1" applyAlignment="1">
      <alignment/>
    </xf>
    <xf numFmtId="0" fontId="77" fillId="35" borderId="74" xfId="0" applyFont="1" applyFill="1" applyBorder="1" applyAlignment="1">
      <alignment/>
    </xf>
    <xf numFmtId="0" fontId="77" fillId="35" borderId="75" xfId="0" applyFont="1" applyFill="1" applyBorder="1" applyAlignment="1">
      <alignment/>
    </xf>
    <xf numFmtId="0" fontId="17" fillId="33" borderId="13" xfId="0" applyFont="1" applyFill="1" applyBorder="1" applyAlignment="1">
      <alignment horizontal="center" vertical="center"/>
    </xf>
    <xf numFmtId="0" fontId="79" fillId="35" borderId="76" xfId="0" applyFont="1" applyFill="1" applyBorder="1" applyAlignment="1">
      <alignment/>
    </xf>
    <xf numFmtId="0" fontId="17" fillId="35" borderId="76" xfId="0" applyFont="1" applyFill="1" applyBorder="1" applyAlignment="1">
      <alignment/>
    </xf>
    <xf numFmtId="0" fontId="17" fillId="33" borderId="64" xfId="0" applyFont="1" applyFill="1" applyBorder="1" applyAlignment="1">
      <alignment horizontal="center" vertical="center"/>
    </xf>
    <xf numFmtId="0" fontId="17" fillId="33" borderId="77" xfId="0" applyFont="1" applyFill="1" applyBorder="1" applyAlignment="1">
      <alignment horizontal="center" vertical="center"/>
    </xf>
    <xf numFmtId="0" fontId="17" fillId="33" borderId="78" xfId="0" applyFont="1" applyFill="1" applyBorder="1" applyAlignment="1">
      <alignment horizontal="center" vertical="center"/>
    </xf>
    <xf numFmtId="0" fontId="17" fillId="33" borderId="79" xfId="0" applyFont="1" applyFill="1" applyBorder="1" applyAlignment="1">
      <alignment horizontal="center" vertical="center"/>
    </xf>
    <xf numFmtId="0" fontId="17" fillId="33" borderId="80" xfId="0" applyFont="1" applyFill="1" applyBorder="1" applyAlignment="1">
      <alignment horizontal="center" vertical="center"/>
    </xf>
    <xf numFmtId="0" fontId="17" fillId="33" borderId="81" xfId="0" applyFont="1" applyFill="1" applyBorder="1" applyAlignment="1">
      <alignment horizontal="center" vertical="center"/>
    </xf>
    <xf numFmtId="1" fontId="77" fillId="35" borderId="13" xfId="0" applyNumberFormat="1" applyFont="1" applyFill="1" applyBorder="1" applyAlignment="1">
      <alignment horizontal="center"/>
    </xf>
    <xf numFmtId="0" fontId="79" fillId="35" borderId="0" xfId="0" applyFont="1" applyFill="1" applyBorder="1" applyAlignment="1">
      <alignment/>
    </xf>
    <xf numFmtId="0" fontId="79" fillId="35" borderId="82" xfId="0" applyFont="1" applyFill="1" applyBorder="1" applyAlignment="1">
      <alignment/>
    </xf>
    <xf numFmtId="0" fontId="77" fillId="35" borderId="13" xfId="0" applyFont="1" applyFill="1" applyBorder="1" applyAlignment="1">
      <alignment horizontal="left" vertical="center"/>
    </xf>
    <xf numFmtId="0" fontId="163" fillId="35" borderId="13" xfId="0" applyFont="1" applyFill="1" applyBorder="1" applyAlignment="1">
      <alignment/>
    </xf>
    <xf numFmtId="0" fontId="163" fillId="35" borderId="13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25" fillId="35" borderId="0" xfId="0" applyFont="1" applyFill="1" applyAlignment="1">
      <alignment vertical="justify"/>
    </xf>
    <xf numFmtId="0" fontId="80" fillId="35" borderId="0" xfId="0" applyFont="1" applyFill="1" applyAlignment="1">
      <alignment/>
    </xf>
    <xf numFmtId="0" fontId="80" fillId="35" borderId="0" xfId="0" applyFont="1" applyFill="1" applyAlignment="1">
      <alignment/>
    </xf>
    <xf numFmtId="0" fontId="81" fillId="35" borderId="0" xfId="0" applyFont="1" applyFill="1" applyAlignment="1">
      <alignment/>
    </xf>
    <xf numFmtId="0" fontId="181" fillId="0" borderId="0" xfId="0" applyFont="1" applyAlignment="1">
      <alignment/>
    </xf>
    <xf numFmtId="0" fontId="182" fillId="35" borderId="0" xfId="0" applyFont="1" applyFill="1" applyAlignment="1">
      <alignment/>
    </xf>
    <xf numFmtId="0" fontId="183" fillId="0" borderId="0" xfId="0" applyFont="1" applyAlignment="1">
      <alignment/>
    </xf>
    <xf numFmtId="0" fontId="0" fillId="0" borderId="83" xfId="0" applyBorder="1" applyAlignment="1">
      <alignment/>
    </xf>
    <xf numFmtId="0" fontId="79" fillId="35" borderId="0" xfId="42" applyFont="1" applyFill="1" applyAlignment="1" applyProtection="1">
      <alignment/>
      <protection/>
    </xf>
    <xf numFmtId="0" fontId="162" fillId="33" borderId="77" xfId="0" applyFont="1" applyFill="1" applyBorder="1" applyAlignment="1">
      <alignment horizontal="center" vertical="center"/>
    </xf>
    <xf numFmtId="0" fontId="162" fillId="33" borderId="13" xfId="0" applyFont="1" applyFill="1" applyBorder="1" applyAlignment="1">
      <alignment horizontal="center" vertical="center"/>
    </xf>
    <xf numFmtId="0" fontId="163" fillId="35" borderId="13" xfId="0" applyFont="1" applyFill="1" applyBorder="1" applyAlignment="1">
      <alignment horizontal="center" vertical="center"/>
    </xf>
    <xf numFmtId="1" fontId="163" fillId="35" borderId="13" xfId="0" applyNumberFormat="1" applyFont="1" applyFill="1" applyBorder="1" applyAlignment="1">
      <alignment horizontal="center" vertical="center"/>
    </xf>
    <xf numFmtId="0" fontId="77" fillId="35" borderId="84" xfId="0" applyFont="1" applyFill="1" applyBorder="1" applyAlignment="1">
      <alignment/>
    </xf>
    <xf numFmtId="187" fontId="17" fillId="35" borderId="13" xfId="0" applyNumberFormat="1" applyFont="1" applyFill="1" applyBorder="1" applyAlignment="1">
      <alignment horizontal="center" vertical="center"/>
    </xf>
    <xf numFmtId="187" fontId="17" fillId="35" borderId="85" xfId="0" applyNumberFormat="1" applyFont="1" applyFill="1" applyBorder="1" applyAlignment="1">
      <alignment horizontal="center" vertical="center"/>
    </xf>
    <xf numFmtId="187" fontId="17" fillId="35" borderId="86" xfId="0" applyNumberFormat="1" applyFont="1" applyFill="1" applyBorder="1" applyAlignment="1">
      <alignment horizontal="center" vertical="center"/>
    </xf>
    <xf numFmtId="187" fontId="17" fillId="35" borderId="87" xfId="0" applyNumberFormat="1" applyFont="1" applyFill="1" applyBorder="1" applyAlignment="1">
      <alignment horizontal="center" vertical="center"/>
    </xf>
    <xf numFmtId="187" fontId="17" fillId="35" borderId="13" xfId="0" applyNumberFormat="1" applyFont="1" applyFill="1" applyBorder="1" applyAlignment="1">
      <alignment horizontal="center"/>
    </xf>
    <xf numFmtId="187" fontId="162" fillId="35" borderId="71" xfId="0" applyNumberFormat="1" applyFont="1" applyFill="1" applyBorder="1" applyAlignment="1">
      <alignment horizontal="center" vertical="center"/>
    </xf>
    <xf numFmtId="187" fontId="162" fillId="35" borderId="13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84" fillId="36" borderId="0" xfId="0" applyFont="1" applyFill="1" applyAlignment="1">
      <alignment vertical="center"/>
    </xf>
    <xf numFmtId="0" fontId="185" fillId="0" borderId="0" xfId="0" applyFont="1" applyAlignment="1">
      <alignment/>
    </xf>
    <xf numFmtId="0" fontId="87" fillId="33" borderId="31" xfId="0" applyFont="1" applyFill="1" applyBorder="1" applyAlignment="1">
      <alignment horizontal="center" vertical="top"/>
    </xf>
    <xf numFmtId="0" fontId="87" fillId="33" borderId="31" xfId="0" applyFont="1" applyFill="1" applyBorder="1" applyAlignment="1">
      <alignment horizontal="center"/>
    </xf>
    <xf numFmtId="0" fontId="186" fillId="0" borderId="0" xfId="42" applyFont="1" applyAlignment="1">
      <alignment/>
    </xf>
    <xf numFmtId="0" fontId="87" fillId="0" borderId="0" xfId="0" applyFont="1" applyAlignment="1">
      <alignment/>
    </xf>
    <xf numFmtId="0" fontId="187" fillId="0" borderId="0" xfId="0" applyFont="1" applyAlignment="1">
      <alignment/>
    </xf>
    <xf numFmtId="44" fontId="25" fillId="0" borderId="31" xfId="0" applyNumberFormat="1" applyFont="1" applyBorder="1" applyAlignment="1">
      <alignment horizontal="center" vertical="center"/>
    </xf>
    <xf numFmtId="0" fontId="165" fillId="0" borderId="0" xfId="0" applyFont="1" applyAlignment="1">
      <alignment horizontal="center"/>
    </xf>
    <xf numFmtId="0" fontId="24" fillId="0" borderId="31" xfId="0" applyFont="1" applyBorder="1" applyAlignment="1">
      <alignment horizontal="left" vertical="top" wrapText="1"/>
    </xf>
    <xf numFmtId="44" fontId="0" fillId="0" borderId="0" xfId="0" applyNumberFormat="1" applyAlignment="1">
      <alignment/>
    </xf>
    <xf numFmtId="0" fontId="188" fillId="0" borderId="13" xfId="0" applyFont="1" applyBorder="1" applyAlignment="1">
      <alignment vertical="top"/>
    </xf>
    <xf numFmtId="0" fontId="188" fillId="0" borderId="13" xfId="0" applyFont="1" applyBorder="1" applyAlignment="1">
      <alignment horizontal="center" vertical="top" wrapText="1"/>
    </xf>
    <xf numFmtId="187" fontId="189" fillId="0" borderId="13" xfId="0" applyNumberFormat="1" applyFont="1" applyBorder="1" applyAlignment="1">
      <alignment horizontal="center" vertical="top" wrapText="1"/>
    </xf>
    <xf numFmtId="0" fontId="163" fillId="0" borderId="13" xfId="0" applyFont="1" applyBorder="1" applyAlignment="1">
      <alignment horizontal="center"/>
    </xf>
    <xf numFmtId="0" fontId="0" fillId="0" borderId="0" xfId="0" applyNumberFormat="1" applyAlignment="1">
      <alignment/>
    </xf>
    <xf numFmtId="0" fontId="168" fillId="0" borderId="13" xfId="0" applyFont="1" applyBorder="1" applyAlignment="1">
      <alignment vertical="center" wrapText="1"/>
    </xf>
    <xf numFmtId="187" fontId="164" fillId="0" borderId="13" xfId="0" applyNumberFormat="1" applyFont="1" applyBorder="1" applyAlignment="1">
      <alignment horizontal="center" vertical="center" wrapText="1"/>
    </xf>
    <xf numFmtId="0" fontId="190" fillId="36" borderId="0" xfId="42" applyFont="1" applyFill="1" applyAlignment="1">
      <alignment/>
    </xf>
    <xf numFmtId="0" fontId="163" fillId="0" borderId="13" xfId="0" applyFont="1" applyBorder="1" applyAlignment="1">
      <alignment horizontal="center" vertical="center"/>
    </xf>
    <xf numFmtId="187" fontId="162" fillId="0" borderId="13" xfId="0" applyNumberFormat="1" applyFont="1" applyBorder="1" applyAlignment="1">
      <alignment horizontal="center" vertical="center"/>
    </xf>
    <xf numFmtId="0" fontId="163" fillId="0" borderId="13" xfId="0" applyFont="1" applyFill="1" applyBorder="1" applyAlignment="1">
      <alignment horizontal="center" vertical="center"/>
    </xf>
    <xf numFmtId="0" fontId="18" fillId="37" borderId="13" xfId="0" applyNumberFormat="1" applyFont="1" applyFill="1" applyBorder="1" applyAlignment="1">
      <alignment vertical="top" wrapText="1"/>
    </xf>
    <xf numFmtId="0" fontId="92" fillId="36" borderId="0" xfId="42" applyFont="1" applyFill="1" applyAlignment="1">
      <alignment/>
    </xf>
    <xf numFmtId="0" fontId="191" fillId="36" borderId="0" xfId="0" applyFont="1" applyFill="1" applyAlignment="1">
      <alignment horizontal="right"/>
    </xf>
    <xf numFmtId="0" fontId="192" fillId="36" borderId="0" xfId="0" applyFont="1" applyFill="1" applyAlignment="1">
      <alignment/>
    </xf>
    <xf numFmtId="0" fontId="190" fillId="36" borderId="0" xfId="42" applyFont="1" applyFill="1" applyAlignment="1">
      <alignment/>
    </xf>
    <xf numFmtId="0" fontId="191" fillId="36" borderId="0" xfId="0" applyFont="1" applyFill="1" applyAlignment="1">
      <alignment horizontal="right" vertical="center"/>
    </xf>
    <xf numFmtId="0" fontId="193" fillId="36" borderId="0" xfId="0" applyFont="1" applyFill="1" applyAlignment="1">
      <alignment/>
    </xf>
    <xf numFmtId="0" fontId="194" fillId="36" borderId="0" xfId="0" applyFont="1" applyFill="1" applyAlignment="1">
      <alignment/>
    </xf>
    <xf numFmtId="0" fontId="18" fillId="37" borderId="13" xfId="0" applyNumberFormat="1" applyFont="1" applyFill="1" applyBorder="1" applyAlignment="1">
      <alignment horizontal="left" vertical="top" wrapText="1"/>
    </xf>
    <xf numFmtId="0" fontId="163" fillId="0" borderId="13" xfId="0" applyFont="1" applyBorder="1" applyAlignment="1">
      <alignment horizontal="center" vertical="top"/>
    </xf>
    <xf numFmtId="187" fontId="162" fillId="0" borderId="13" xfId="0" applyNumberFormat="1" applyFont="1" applyBorder="1" applyAlignment="1">
      <alignment horizontal="center" vertical="top"/>
    </xf>
    <xf numFmtId="0" fontId="195" fillId="0" borderId="0" xfId="0" applyFont="1" applyAlignment="1">
      <alignment vertical="center"/>
    </xf>
    <xf numFmtId="0" fontId="10" fillId="33" borderId="31" xfId="0" applyNumberFormat="1" applyFont="1" applyFill="1" applyBorder="1" applyAlignment="1">
      <alignment horizontal="center" vertical="top" wrapText="1"/>
    </xf>
    <xf numFmtId="0" fontId="163" fillId="35" borderId="31" xfId="0" applyNumberFormat="1" applyFont="1" applyFill="1" applyBorder="1" applyAlignment="1">
      <alignment horizontal="left" vertical="top" wrapText="1"/>
    </xf>
    <xf numFmtId="190" fontId="162" fillId="35" borderId="31" xfId="0" applyNumberFormat="1" applyFont="1" applyFill="1" applyBorder="1" applyAlignment="1">
      <alignment horizontal="center" vertical="top" wrapText="1"/>
    </xf>
    <xf numFmtId="0" fontId="163" fillId="35" borderId="31" xfId="0" applyNumberFormat="1" applyFont="1" applyFill="1" applyBorder="1" applyAlignment="1">
      <alignment horizontal="center" vertical="top" wrapText="1"/>
    </xf>
    <xf numFmtId="190" fontId="162" fillId="33" borderId="31" xfId="0" applyNumberFormat="1" applyFont="1" applyFill="1" applyBorder="1" applyAlignment="1">
      <alignment horizontal="center" vertical="top" wrapText="1"/>
    </xf>
    <xf numFmtId="0" fontId="98" fillId="33" borderId="31" xfId="0" applyNumberFormat="1" applyFont="1" applyFill="1" applyBorder="1" applyAlignment="1">
      <alignment horizontal="left" vertical="top" wrapText="1"/>
    </xf>
    <xf numFmtId="0" fontId="99" fillId="33" borderId="31" xfId="0" applyNumberFormat="1" applyFont="1" applyFill="1" applyBorder="1" applyAlignment="1">
      <alignment horizontal="center" vertical="top" wrapText="1"/>
    </xf>
    <xf numFmtId="0" fontId="163" fillId="35" borderId="31" xfId="0" applyNumberFormat="1" applyFont="1" applyFill="1" applyBorder="1" applyAlignment="1">
      <alignment vertical="top" wrapText="1"/>
    </xf>
    <xf numFmtId="187" fontId="162" fillId="0" borderId="13" xfId="0" applyNumberFormat="1" applyFont="1" applyBorder="1" applyAlignment="1">
      <alignment horizontal="center" vertical="top" wrapText="1"/>
    </xf>
    <xf numFmtId="0" fontId="18" fillId="37" borderId="17" xfId="0" applyNumberFormat="1" applyFont="1" applyFill="1" applyBorder="1" applyAlignment="1">
      <alignment horizontal="left" vertical="top" wrapText="1"/>
    </xf>
    <xf numFmtId="187" fontId="162" fillId="0" borderId="17" xfId="0" applyNumberFormat="1" applyFont="1" applyBorder="1" applyAlignment="1">
      <alignment horizontal="center" vertical="top" wrapText="1"/>
    </xf>
    <xf numFmtId="0" fontId="163" fillId="0" borderId="17" xfId="0" applyFont="1" applyBorder="1" applyAlignment="1">
      <alignment horizontal="center" vertical="top"/>
    </xf>
    <xf numFmtId="0" fontId="100" fillId="33" borderId="31" xfId="0" applyNumberFormat="1" applyFont="1" applyFill="1" applyBorder="1" applyAlignment="1">
      <alignment horizontal="center" vertical="top" wrapText="1"/>
    </xf>
    <xf numFmtId="0" fontId="22" fillId="0" borderId="0" xfId="42" applyFont="1" applyAlignment="1" applyProtection="1">
      <alignment/>
      <protection/>
    </xf>
    <xf numFmtId="0" fontId="196" fillId="0" borderId="0" xfId="0" applyFont="1" applyAlignment="1">
      <alignment/>
    </xf>
    <xf numFmtId="0" fontId="197" fillId="0" borderId="0" xfId="0" applyFont="1" applyAlignment="1">
      <alignment/>
    </xf>
    <xf numFmtId="0" fontId="92" fillId="36" borderId="0" xfId="42" applyFont="1" applyFill="1" applyAlignment="1">
      <alignment/>
    </xf>
    <xf numFmtId="0" fontId="163" fillId="37" borderId="31" xfId="0" applyNumberFormat="1" applyFont="1" applyFill="1" applyBorder="1" applyAlignment="1">
      <alignment horizontal="left" vertical="top" wrapText="1"/>
    </xf>
    <xf numFmtId="0" fontId="102" fillId="37" borderId="31" xfId="0" applyNumberFormat="1" applyFont="1" applyFill="1" applyBorder="1" applyAlignment="1">
      <alignment horizontal="left" vertical="top" wrapText="1"/>
    </xf>
    <xf numFmtId="187" fontId="148" fillId="0" borderId="31" xfId="0" applyNumberFormat="1" applyFont="1" applyBorder="1" applyAlignment="1">
      <alignment horizontal="center"/>
    </xf>
    <xf numFmtId="0" fontId="163" fillId="37" borderId="31" xfId="0" applyNumberFormat="1" applyFont="1" applyFill="1" applyBorder="1" applyAlignment="1">
      <alignment horizontal="center" vertical="top" wrapText="1"/>
    </xf>
    <xf numFmtId="0" fontId="163" fillId="37" borderId="31" xfId="0" applyNumberFormat="1" applyFont="1" applyFill="1" applyBorder="1" applyAlignment="1">
      <alignment wrapText="1"/>
    </xf>
    <xf numFmtId="0" fontId="163" fillId="37" borderId="31" xfId="0" applyNumberFormat="1" applyFont="1" applyFill="1" applyBorder="1" applyAlignment="1">
      <alignment horizontal="left" wrapText="1"/>
    </xf>
    <xf numFmtId="0" fontId="198" fillId="37" borderId="31" xfId="0" applyNumberFormat="1" applyFont="1" applyFill="1" applyBorder="1" applyAlignment="1">
      <alignment horizontal="center" wrapText="1"/>
    </xf>
    <xf numFmtId="0" fontId="104" fillId="37" borderId="31" xfId="0" applyNumberFormat="1" applyFont="1" applyFill="1" applyBorder="1" applyAlignment="1">
      <alignment horizontal="center" wrapText="1"/>
    </xf>
    <xf numFmtId="187" fontId="148" fillId="0" borderId="31" xfId="0" applyNumberFormat="1" applyFont="1" applyBorder="1" applyAlignment="1">
      <alignment horizontal="center" wrapText="1"/>
    </xf>
    <xf numFmtId="0" fontId="92" fillId="36" borderId="0" xfId="42" applyFont="1" applyFill="1" applyAlignment="1">
      <alignment/>
    </xf>
    <xf numFmtId="190" fontId="162" fillId="37" borderId="31" xfId="0" applyNumberFormat="1" applyFont="1" applyFill="1" applyBorder="1" applyAlignment="1">
      <alignment horizontal="center" vertical="top" wrapText="1"/>
    </xf>
    <xf numFmtId="0" fontId="163" fillId="37" borderId="31" xfId="0" applyNumberFormat="1" applyFont="1" applyFill="1" applyBorder="1" applyAlignment="1">
      <alignment horizontal="center" vertical="center" wrapText="1"/>
    </xf>
    <xf numFmtId="0" fontId="102" fillId="37" borderId="31" xfId="0" applyNumberFormat="1" applyFont="1" applyFill="1" applyBorder="1" applyAlignment="1">
      <alignment horizontal="center" vertical="top" wrapText="1"/>
    </xf>
    <xf numFmtId="0" fontId="80" fillId="36" borderId="0" xfId="0" applyFont="1" applyFill="1" applyAlignment="1">
      <alignment horizontal="right"/>
    </xf>
    <xf numFmtId="0" fontId="196" fillId="36" borderId="0" xfId="0" applyFont="1" applyFill="1" applyAlignment="1">
      <alignment/>
    </xf>
    <xf numFmtId="0" fontId="105" fillId="36" borderId="0" xfId="42" applyFont="1" applyFill="1" applyAlignment="1">
      <alignment/>
    </xf>
    <xf numFmtId="0" fontId="0" fillId="0" borderId="31" xfId="0" applyBorder="1" applyAlignment="1">
      <alignment/>
    </xf>
    <xf numFmtId="187" fontId="162" fillId="0" borderId="31" xfId="0" applyNumberFormat="1" applyFont="1" applyBorder="1" applyAlignment="1">
      <alignment horizontal="center" vertical="top"/>
    </xf>
    <xf numFmtId="0" fontId="0" fillId="35" borderId="0" xfId="0" applyFill="1" applyAlignment="1">
      <alignment/>
    </xf>
    <xf numFmtId="0" fontId="24" fillId="0" borderId="13" xfId="0" applyFont="1" applyBorder="1" applyAlignment="1" applyProtection="1">
      <alignment horizontal="left" vertical="center" wrapText="1"/>
      <protection hidden="1"/>
    </xf>
    <xf numFmtId="193" fontId="24" fillId="38" borderId="13" xfId="0" applyNumberFormat="1" applyFont="1" applyFill="1" applyBorder="1" applyAlignment="1" applyProtection="1">
      <alignment horizontal="center" vertical="center" wrapText="1"/>
      <protection hidden="1"/>
    </xf>
    <xf numFmtId="194" fontId="25" fillId="39" borderId="13" xfId="0" applyNumberFormat="1" applyFont="1" applyFill="1" applyBorder="1" applyAlignment="1" applyProtection="1">
      <alignment horizontal="center" vertical="center"/>
      <protection hidden="1"/>
    </xf>
    <xf numFmtId="0" fontId="199" fillId="0" borderId="13" xfId="0" applyFont="1" applyBorder="1" applyAlignment="1">
      <alignment/>
    </xf>
    <xf numFmtId="0" fontId="199" fillId="0" borderId="13" xfId="0" applyFont="1" applyBorder="1" applyAlignment="1">
      <alignment horizontal="center"/>
    </xf>
    <xf numFmtId="187" fontId="200" fillId="0" borderId="13" xfId="0" applyNumberFormat="1" applyFont="1" applyBorder="1" applyAlignment="1">
      <alignment horizontal="center"/>
    </xf>
    <xf numFmtId="0" fontId="24" fillId="35" borderId="13" xfId="0" applyFont="1" applyFill="1" applyBorder="1" applyAlignment="1" applyProtection="1">
      <alignment vertical="center" wrapText="1"/>
      <protection hidden="1"/>
    </xf>
    <xf numFmtId="195" fontId="24" fillId="38" borderId="13" xfId="0" applyNumberFormat="1" applyFont="1" applyFill="1" applyBorder="1" applyAlignment="1" applyProtection="1">
      <alignment horizontal="center" vertical="center"/>
      <protection hidden="1"/>
    </xf>
    <xf numFmtId="0" fontId="24" fillId="38" borderId="13" xfId="0" applyNumberFormat="1" applyFont="1" applyFill="1" applyBorder="1" applyAlignment="1" applyProtection="1">
      <alignment horizontal="center" vertical="center"/>
      <protection hidden="1"/>
    </xf>
    <xf numFmtId="0" fontId="24" fillId="35" borderId="13" xfId="0" applyFont="1" applyFill="1" applyBorder="1" applyAlignment="1" applyProtection="1">
      <alignment horizontal="left" vertical="center"/>
      <protection hidden="1"/>
    </xf>
    <xf numFmtId="0" fontId="24" fillId="35" borderId="13" xfId="0" applyFont="1" applyFill="1" applyBorder="1" applyAlignment="1" applyProtection="1">
      <alignment horizontal="left" vertical="center" wrapText="1"/>
      <protection hidden="1"/>
    </xf>
    <xf numFmtId="0" fontId="148" fillId="0" borderId="0" xfId="0" applyFont="1" applyAlignment="1">
      <alignment/>
    </xf>
    <xf numFmtId="0" fontId="179" fillId="0" borderId="30" xfId="0" applyFont="1" applyBorder="1" applyAlignment="1">
      <alignment horizontal="center"/>
    </xf>
    <xf numFmtId="0" fontId="165" fillId="0" borderId="0" xfId="0" applyFont="1" applyBorder="1" applyAlignment="1">
      <alignment/>
    </xf>
    <xf numFmtId="0" fontId="0" fillId="0" borderId="0" xfId="0" applyAlignment="1">
      <alignment/>
    </xf>
    <xf numFmtId="0" fontId="199" fillId="35" borderId="17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/>
    </xf>
    <xf numFmtId="0" fontId="144" fillId="0" borderId="32" xfId="42" applyBorder="1" applyAlignment="1" applyProtection="1">
      <alignment/>
      <protection/>
    </xf>
    <xf numFmtId="0" fontId="75" fillId="0" borderId="32" xfId="0" applyFont="1" applyBorder="1" applyAlignment="1">
      <alignment/>
    </xf>
    <xf numFmtId="0" fontId="106" fillId="0" borderId="32" xfId="0" applyFont="1" applyBorder="1" applyAlignment="1">
      <alignment/>
    </xf>
    <xf numFmtId="0" fontId="23" fillId="0" borderId="32" xfId="0" applyFont="1" applyBorder="1" applyAlignment="1">
      <alignment/>
    </xf>
    <xf numFmtId="0" fontId="106" fillId="0" borderId="32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0" fontId="201" fillId="0" borderId="32" xfId="42" applyFont="1" applyBorder="1" applyAlignment="1" applyProtection="1">
      <alignment/>
      <protection/>
    </xf>
    <xf numFmtId="0" fontId="188" fillId="0" borderId="13" xfId="0" applyFont="1" applyBorder="1" applyAlignment="1">
      <alignment vertical="center"/>
    </xf>
    <xf numFmtId="186" fontId="200" fillId="35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200" fillId="0" borderId="0" xfId="0" applyFont="1" applyAlignment="1">
      <alignment/>
    </xf>
    <xf numFmtId="0" fontId="199" fillId="0" borderId="0" xfId="0" applyFont="1" applyAlignment="1">
      <alignment/>
    </xf>
    <xf numFmtId="0" fontId="24" fillId="0" borderId="0" xfId="0" applyFont="1" applyAlignment="1">
      <alignment/>
    </xf>
    <xf numFmtId="0" fontId="19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02" fillId="0" borderId="0" xfId="42" applyFont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03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99" fillId="0" borderId="13" xfId="0" applyFont="1" applyBorder="1" applyAlignment="1">
      <alignment horizontal="center" vertical="center"/>
    </xf>
    <xf numFmtId="1" fontId="199" fillId="0" borderId="13" xfId="0" applyNumberFormat="1" applyFont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00" fillId="33" borderId="13" xfId="0" applyFont="1" applyFill="1" applyBorder="1" applyAlignment="1">
      <alignment horizontal="center" vertical="center"/>
    </xf>
    <xf numFmtId="0" fontId="165" fillId="0" borderId="0" xfId="0" applyFont="1" applyAlignment="1">
      <alignment/>
    </xf>
    <xf numFmtId="0" fontId="165" fillId="0" borderId="32" xfId="0" applyFont="1" applyBorder="1" applyAlignment="1">
      <alignment/>
    </xf>
    <xf numFmtId="0" fontId="204" fillId="35" borderId="32" xfId="0" applyFont="1" applyFill="1" applyBorder="1" applyAlignment="1">
      <alignment/>
    </xf>
    <xf numFmtId="187" fontId="165" fillId="0" borderId="32" xfId="0" applyNumberFormat="1" applyFont="1" applyBorder="1" applyAlignment="1">
      <alignment horizontal="center"/>
    </xf>
    <xf numFmtId="187" fontId="204" fillId="35" borderId="32" xfId="0" applyNumberFormat="1" applyFont="1" applyFill="1" applyBorder="1" applyAlignment="1">
      <alignment horizontal="center"/>
    </xf>
    <xf numFmtId="187" fontId="25" fillId="33" borderId="13" xfId="0" applyNumberFormat="1" applyFont="1" applyFill="1" applyBorder="1" applyAlignment="1">
      <alignment horizontal="center"/>
    </xf>
    <xf numFmtId="187" fontId="25" fillId="0" borderId="13" xfId="0" applyNumberFormat="1" applyFont="1" applyBorder="1" applyAlignment="1">
      <alignment horizontal="center"/>
    </xf>
    <xf numFmtId="187" fontId="148" fillId="0" borderId="0" xfId="0" applyNumberFormat="1" applyFont="1" applyAlignment="1">
      <alignment horizontal="center"/>
    </xf>
    <xf numFmtId="187" fontId="25" fillId="0" borderId="0" xfId="0" applyNumberFormat="1" applyFont="1" applyAlignment="1">
      <alignment horizontal="center"/>
    </xf>
    <xf numFmtId="0" fontId="199" fillId="35" borderId="13" xfId="0" applyFont="1" applyFill="1" applyBorder="1" applyAlignment="1">
      <alignment vertical="center" wrapText="1"/>
    </xf>
    <xf numFmtId="0" fontId="21" fillId="37" borderId="88" xfId="0" applyNumberFormat="1" applyFont="1" applyFill="1" applyBorder="1" applyAlignment="1">
      <alignment vertical="top" wrapText="1"/>
    </xf>
    <xf numFmtId="0" fontId="21" fillId="37" borderId="89" xfId="0" applyNumberFormat="1" applyFont="1" applyFill="1" applyBorder="1" applyAlignment="1">
      <alignment vertical="top" wrapText="1"/>
    </xf>
    <xf numFmtId="0" fontId="26" fillId="0" borderId="32" xfId="0" applyFont="1" applyBorder="1" applyAlignment="1">
      <alignment/>
    </xf>
    <xf numFmtId="0" fontId="106" fillId="0" borderId="32" xfId="0" applyFont="1" applyBorder="1" applyAlignment="1">
      <alignment/>
    </xf>
    <xf numFmtId="0" fontId="24" fillId="0" borderId="13" xfId="0" applyFont="1" applyBorder="1" applyAlignment="1">
      <alignment/>
    </xf>
    <xf numFmtId="186" fontId="162" fillId="0" borderId="0" xfId="0" applyNumberFormat="1" applyFont="1" applyAlignment="1">
      <alignment horizontal="center"/>
    </xf>
    <xf numFmtId="186" fontId="111" fillId="0" borderId="32" xfId="0" applyNumberFormat="1" applyFont="1" applyBorder="1" applyAlignment="1">
      <alignment horizontal="center"/>
    </xf>
    <xf numFmtId="0" fontId="106" fillId="0" borderId="90" xfId="0" applyFont="1" applyBorder="1" applyAlignment="1">
      <alignment/>
    </xf>
    <xf numFmtId="0" fontId="106" fillId="0" borderId="90" xfId="0" applyFont="1" applyBorder="1" applyAlignment="1">
      <alignment/>
    </xf>
    <xf numFmtId="186" fontId="111" fillId="0" borderId="90" xfId="0" applyNumberFormat="1" applyFont="1" applyBorder="1" applyAlignment="1">
      <alignment horizontal="center"/>
    </xf>
    <xf numFmtId="0" fontId="26" fillId="0" borderId="90" xfId="0" applyFont="1" applyBorder="1" applyAlignment="1">
      <alignment/>
    </xf>
    <xf numFmtId="0" fontId="23" fillId="0" borderId="90" xfId="0" applyFont="1" applyBorder="1" applyAlignment="1">
      <alignment/>
    </xf>
    <xf numFmtId="0" fontId="75" fillId="0" borderId="90" xfId="0" applyFont="1" applyBorder="1" applyAlignment="1">
      <alignment/>
    </xf>
    <xf numFmtId="0" fontId="0" fillId="0" borderId="90" xfId="0" applyBorder="1" applyAlignment="1">
      <alignment/>
    </xf>
    <xf numFmtId="0" fontId="26" fillId="0" borderId="32" xfId="0" applyFont="1" applyBorder="1" applyAlignment="1">
      <alignment vertical="center"/>
    </xf>
    <xf numFmtId="186" fontId="111" fillId="0" borderId="32" xfId="0" applyNumberFormat="1" applyFont="1" applyBorder="1" applyAlignment="1">
      <alignment horizontal="center" vertical="center"/>
    </xf>
    <xf numFmtId="0" fontId="112" fillId="0" borderId="32" xfId="0" applyFont="1" applyBorder="1" applyAlignment="1">
      <alignment vertical="center"/>
    </xf>
    <xf numFmtId="0" fontId="205" fillId="0" borderId="32" xfId="0" applyFont="1" applyBorder="1" applyAlignment="1">
      <alignment/>
    </xf>
    <xf numFmtId="186" fontId="206" fillId="0" borderId="32" xfId="0" applyNumberFormat="1" applyFont="1" applyBorder="1" applyAlignment="1">
      <alignment horizontal="center"/>
    </xf>
    <xf numFmtId="0" fontId="115" fillId="0" borderId="32" xfId="0" applyFont="1" applyBorder="1" applyAlignment="1">
      <alignment vertical="center"/>
    </xf>
    <xf numFmtId="0" fontId="26" fillId="0" borderId="32" xfId="0" applyFont="1" applyBorder="1" applyAlignment="1">
      <alignment wrapText="1"/>
    </xf>
    <xf numFmtId="0" fontId="26" fillId="0" borderId="32" xfId="0" applyFont="1" applyBorder="1" applyAlignment="1">
      <alignment horizontal="left" wrapText="1"/>
    </xf>
    <xf numFmtId="186" fontId="111" fillId="0" borderId="32" xfId="0" applyNumberFormat="1" applyFont="1" applyBorder="1" applyAlignment="1">
      <alignment horizontal="center" wrapText="1"/>
    </xf>
    <xf numFmtId="0" fontId="106" fillId="0" borderId="32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186" fontId="162" fillId="0" borderId="32" xfId="0" applyNumberFormat="1" applyFont="1" applyBorder="1" applyAlignment="1">
      <alignment horizontal="center"/>
    </xf>
    <xf numFmtId="0" fontId="18" fillId="37" borderId="29" xfId="0" applyNumberFormat="1" applyFont="1" applyFill="1" applyBorder="1" applyAlignment="1">
      <alignment horizontal="center" vertical="center" wrapText="1"/>
    </xf>
    <xf numFmtId="0" fontId="163" fillId="0" borderId="29" xfId="0" applyFont="1" applyBorder="1" applyAlignment="1">
      <alignment horizontal="center" vertical="top"/>
    </xf>
    <xf numFmtId="186" fontId="200" fillId="35" borderId="29" xfId="0" applyNumberFormat="1" applyFont="1" applyFill="1" applyBorder="1" applyAlignment="1">
      <alignment horizontal="center" vertical="center" wrapText="1"/>
    </xf>
    <xf numFmtId="0" fontId="18" fillId="37" borderId="91" xfId="0" applyNumberFormat="1" applyFont="1" applyFill="1" applyBorder="1" applyAlignment="1">
      <alignment vertical="top" wrapText="1"/>
    </xf>
    <xf numFmtId="0" fontId="163" fillId="0" borderId="91" xfId="0" applyFont="1" applyBorder="1" applyAlignment="1">
      <alignment horizontal="center" vertical="top"/>
    </xf>
    <xf numFmtId="186" fontId="200" fillId="35" borderId="9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62" fillId="40" borderId="21" xfId="0" applyFont="1" applyFill="1" applyBorder="1" applyAlignment="1">
      <alignment horizontal="center" vertical="center"/>
    </xf>
    <xf numFmtId="0" fontId="62" fillId="41" borderId="91" xfId="0" applyFont="1" applyFill="1" applyBorder="1" applyAlignment="1">
      <alignment horizontal="center" vertical="center"/>
    </xf>
    <xf numFmtId="0" fontId="62" fillId="40" borderId="17" xfId="0" applyFont="1" applyFill="1" applyBorder="1" applyAlignment="1">
      <alignment horizontal="center" vertical="center"/>
    </xf>
    <xf numFmtId="9" fontId="62" fillId="40" borderId="13" xfId="0" applyNumberFormat="1" applyFont="1" applyFill="1" applyBorder="1" applyAlignment="1">
      <alignment horizontal="center" vertical="center"/>
    </xf>
    <xf numFmtId="9" fontId="62" fillId="40" borderId="91" xfId="0" applyNumberFormat="1" applyFont="1" applyFill="1" applyBorder="1" applyAlignment="1">
      <alignment horizontal="center" vertical="center"/>
    </xf>
    <xf numFmtId="9" fontId="62" fillId="40" borderId="29" xfId="0" applyNumberFormat="1" applyFont="1" applyFill="1" applyBorder="1" applyAlignment="1">
      <alignment/>
    </xf>
    <xf numFmtId="0" fontId="163" fillId="0" borderId="29" xfId="0" applyFont="1" applyBorder="1" applyAlignment="1">
      <alignment horizontal="center" vertical="center"/>
    </xf>
    <xf numFmtId="0" fontId="62" fillId="42" borderId="65" xfId="0" applyFont="1" applyFill="1" applyBorder="1" applyAlignment="1">
      <alignment/>
    </xf>
    <xf numFmtId="0" fontId="62" fillId="42" borderId="92" xfId="0" applyFont="1" applyFill="1" applyBorder="1" applyAlignment="1">
      <alignment/>
    </xf>
    <xf numFmtId="0" fontId="62" fillId="0" borderId="61" xfId="0" applyFont="1" applyFill="1" applyBorder="1" applyAlignment="1">
      <alignment horizontal="center"/>
    </xf>
    <xf numFmtId="0" fontId="62" fillId="0" borderId="67" xfId="0" applyFont="1" applyBorder="1" applyAlignment="1">
      <alignment horizontal="center"/>
    </xf>
    <xf numFmtId="187" fontId="62" fillId="0" borderId="85" xfId="0" applyNumberFormat="1" applyFont="1" applyBorder="1" applyAlignment="1">
      <alignment horizontal="center"/>
    </xf>
    <xf numFmtId="187" fontId="62" fillId="37" borderId="85" xfId="0" applyNumberFormat="1" applyFont="1" applyFill="1" applyBorder="1" applyAlignment="1">
      <alignment horizontal="center"/>
    </xf>
    <xf numFmtId="187" fontId="62" fillId="0" borderId="85" xfId="0" applyNumberFormat="1" applyFont="1" applyFill="1" applyBorder="1" applyAlignment="1">
      <alignment horizontal="center"/>
    </xf>
    <xf numFmtId="187" fontId="62" fillId="42" borderId="85" xfId="0" applyNumberFormat="1" applyFont="1" applyFill="1" applyBorder="1" applyAlignment="1">
      <alignment horizontal="center"/>
    </xf>
    <xf numFmtId="0" fontId="62" fillId="0" borderId="93" xfId="0" applyFont="1" applyBorder="1" applyAlignment="1">
      <alignment horizontal="center"/>
    </xf>
    <xf numFmtId="187" fontId="62" fillId="42" borderId="94" xfId="0" applyNumberFormat="1" applyFont="1" applyFill="1" applyBorder="1" applyAlignment="1">
      <alignment horizontal="center"/>
    </xf>
    <xf numFmtId="0" fontId="62" fillId="0" borderId="69" xfId="0" applyFont="1" applyBorder="1" applyAlignment="1">
      <alignment horizontal="center"/>
    </xf>
    <xf numFmtId="187" fontId="62" fillId="42" borderId="95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42" borderId="96" xfId="0" applyFont="1" applyFill="1" applyBorder="1" applyAlignment="1">
      <alignment/>
    </xf>
    <xf numFmtId="0" fontId="163" fillId="0" borderId="51" xfId="0" applyFont="1" applyBorder="1" applyAlignment="1">
      <alignment/>
    </xf>
    <xf numFmtId="0" fontId="163" fillId="0" borderId="0" xfId="0" applyFont="1" applyBorder="1" applyAlignment="1">
      <alignment/>
    </xf>
    <xf numFmtId="0" fontId="62" fillId="42" borderId="39" xfId="0" applyFont="1" applyFill="1" applyBorder="1" applyAlignment="1">
      <alignment/>
    </xf>
    <xf numFmtId="0" fontId="62" fillId="0" borderId="65" xfId="0" applyFont="1" applyFill="1" applyBorder="1" applyAlignment="1">
      <alignment horizontal="center"/>
    </xf>
    <xf numFmtId="186" fontId="62" fillId="37" borderId="85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42" borderId="81" xfId="0" applyFont="1" applyFill="1" applyBorder="1" applyAlignment="1">
      <alignment horizontal="center" wrapText="1"/>
    </xf>
    <xf numFmtId="0" fontId="62" fillId="42" borderId="77" xfId="0" applyFont="1" applyFill="1" applyBorder="1" applyAlignment="1">
      <alignment horizontal="center"/>
    </xf>
    <xf numFmtId="0" fontId="62" fillId="42" borderId="78" xfId="0" applyFont="1" applyFill="1" applyBorder="1" applyAlignment="1">
      <alignment horizontal="center"/>
    </xf>
    <xf numFmtId="0" fontId="62" fillId="42" borderId="41" xfId="0" applyFont="1" applyFill="1" applyBorder="1" applyAlignment="1">
      <alignment horizontal="center" wrapText="1"/>
    </xf>
    <xf numFmtId="0" fontId="62" fillId="42" borderId="42" xfId="0" applyFont="1" applyFill="1" applyBorder="1" applyAlignment="1">
      <alignment horizontal="center"/>
    </xf>
    <xf numFmtId="187" fontId="62" fillId="42" borderId="86" xfId="0" applyNumberFormat="1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87" fontId="62" fillId="0" borderId="86" xfId="0" applyNumberFormat="1" applyFont="1" applyBorder="1" applyAlignment="1">
      <alignment horizontal="center"/>
    </xf>
    <xf numFmtId="2" fontId="18" fillId="0" borderId="44" xfId="0" applyNumberFormat="1" applyFont="1" applyBorder="1" applyAlignment="1">
      <alignment horizontal="center"/>
    </xf>
    <xf numFmtId="169" fontId="18" fillId="0" borderId="31" xfId="0" applyNumberFormat="1" applyFont="1" applyBorder="1" applyAlignment="1">
      <alignment horizontal="center"/>
    </xf>
    <xf numFmtId="2" fontId="18" fillId="42" borderId="44" xfId="0" applyNumberFormat="1" applyFont="1" applyFill="1" applyBorder="1" applyAlignment="1">
      <alignment horizontal="center"/>
    </xf>
    <xf numFmtId="169" fontId="18" fillId="42" borderId="31" xfId="0" applyNumberFormat="1" applyFont="1" applyFill="1" applyBorder="1" applyAlignment="1">
      <alignment horizontal="center"/>
    </xf>
    <xf numFmtId="2" fontId="18" fillId="37" borderId="44" xfId="0" applyNumberFormat="1" applyFont="1" applyFill="1" applyBorder="1" applyAlignment="1">
      <alignment horizontal="center"/>
    </xf>
    <xf numFmtId="169" fontId="18" fillId="37" borderId="31" xfId="0" applyNumberFormat="1" applyFont="1" applyFill="1" applyBorder="1" applyAlignment="1">
      <alignment horizontal="center"/>
    </xf>
    <xf numFmtId="2" fontId="18" fillId="0" borderId="44" xfId="0" applyNumberFormat="1" applyFont="1" applyFill="1" applyBorder="1" applyAlignment="1">
      <alignment horizontal="center"/>
    </xf>
    <xf numFmtId="169" fontId="18" fillId="0" borderId="31" xfId="0" applyNumberFormat="1" applyFont="1" applyFill="1" applyBorder="1" applyAlignment="1">
      <alignment horizontal="center"/>
    </xf>
    <xf numFmtId="2" fontId="18" fillId="42" borderId="46" xfId="0" applyNumberFormat="1" applyFont="1" applyFill="1" applyBorder="1" applyAlignment="1">
      <alignment horizontal="center"/>
    </xf>
    <xf numFmtId="169" fontId="18" fillId="42" borderId="47" xfId="0" applyNumberFormat="1" applyFont="1" applyFill="1" applyBorder="1" applyAlignment="1">
      <alignment horizontal="center"/>
    </xf>
    <xf numFmtId="2" fontId="18" fillId="42" borderId="58" xfId="0" applyNumberFormat="1" applyFont="1" applyFill="1" applyBorder="1" applyAlignment="1">
      <alignment horizontal="center"/>
    </xf>
    <xf numFmtId="169" fontId="18" fillId="42" borderId="59" xfId="0" applyNumberFormat="1" applyFont="1" applyFill="1" applyBorder="1" applyAlignment="1">
      <alignment horizontal="center"/>
    </xf>
    <xf numFmtId="186" fontId="62" fillId="42" borderId="86" xfId="0" applyNumberFormat="1" applyFont="1" applyFill="1" applyBorder="1" applyAlignment="1">
      <alignment horizontal="center"/>
    </xf>
    <xf numFmtId="186" fontId="62" fillId="0" borderId="85" xfId="0" applyNumberFormat="1" applyFont="1" applyBorder="1" applyAlignment="1">
      <alignment horizontal="center"/>
    </xf>
    <xf numFmtId="186" fontId="62" fillId="42" borderId="85" xfId="0" applyNumberFormat="1" applyFont="1" applyFill="1" applyBorder="1" applyAlignment="1">
      <alignment horizontal="center"/>
    </xf>
    <xf numFmtId="0" fontId="92" fillId="36" borderId="0" xfId="42" applyFont="1" applyFill="1" applyAlignment="1">
      <alignment horizontal="left"/>
    </xf>
    <xf numFmtId="0" fontId="179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187" fontId="4" fillId="0" borderId="0" xfId="0" applyNumberFormat="1" applyFont="1" applyAlignment="1">
      <alignment horizontal="center"/>
    </xf>
    <xf numFmtId="187" fontId="87" fillId="0" borderId="0" xfId="0" applyNumberFormat="1" applyFont="1" applyAlignment="1">
      <alignment/>
    </xf>
    <xf numFmtId="0" fontId="0" fillId="35" borderId="0" xfId="0" applyFill="1" applyAlignment="1">
      <alignment horizontal="center"/>
    </xf>
    <xf numFmtId="187" fontId="4" fillId="35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 wrapText="1"/>
    </xf>
    <xf numFmtId="187" fontId="31" fillId="33" borderId="31" xfId="0" applyNumberFormat="1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vertical="top" wrapText="1"/>
    </xf>
    <xf numFmtId="169" fontId="34" fillId="35" borderId="31" xfId="0" applyNumberFormat="1" applyFont="1" applyFill="1" applyBorder="1" applyAlignment="1">
      <alignment horizontal="center" vertical="top"/>
    </xf>
    <xf numFmtId="174" fontId="34" fillId="35" borderId="31" xfId="0" applyNumberFormat="1" applyFont="1" applyFill="1" applyBorder="1" applyAlignment="1">
      <alignment horizontal="center" vertical="top"/>
    </xf>
    <xf numFmtId="1" fontId="34" fillId="35" borderId="31" xfId="0" applyNumberFormat="1" applyFont="1" applyFill="1" applyBorder="1" applyAlignment="1">
      <alignment horizontal="center" vertical="top"/>
    </xf>
    <xf numFmtId="0" fontId="34" fillId="35" borderId="31" xfId="0" applyFont="1" applyFill="1" applyBorder="1" applyAlignment="1">
      <alignment horizontal="center" vertical="top"/>
    </xf>
    <xf numFmtId="187" fontId="4" fillId="35" borderId="31" xfId="0" applyNumberFormat="1" applyFont="1" applyFill="1" applyBorder="1" applyAlignment="1">
      <alignment horizontal="center"/>
    </xf>
    <xf numFmtId="0" fontId="16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1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1" fillId="33" borderId="31" xfId="0" applyFont="1" applyFill="1" applyBorder="1" applyAlignment="1">
      <alignment horizontal="left" vertical="center"/>
    </xf>
    <xf numFmtId="0" fontId="34" fillId="35" borderId="31" xfId="0" applyFont="1" applyFill="1" applyBorder="1" applyAlignment="1">
      <alignment horizontal="left" vertical="top"/>
    </xf>
    <xf numFmtId="187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161" fillId="0" borderId="0" xfId="0" applyFont="1" applyAlignment="1">
      <alignment vertical="top"/>
    </xf>
    <xf numFmtId="0" fontId="144" fillId="0" borderId="0" xfId="42" applyAlignment="1">
      <alignment vertical="top"/>
    </xf>
    <xf numFmtId="0" fontId="0" fillId="35" borderId="0" xfId="0" applyFill="1" applyAlignment="1">
      <alignment vertical="top"/>
    </xf>
    <xf numFmtId="0" fontId="33" fillId="0" borderId="0" xfId="0" applyFont="1" applyFill="1" applyBorder="1" applyAlignment="1">
      <alignment vertical="top"/>
    </xf>
    <xf numFmtId="0" fontId="31" fillId="33" borderId="31" xfId="0" applyFont="1" applyFill="1" applyBorder="1" applyAlignment="1">
      <alignment vertical="top"/>
    </xf>
    <xf numFmtId="187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Fill="1" applyAlignment="1">
      <alignment horizontal="center" vertical="center"/>
    </xf>
    <xf numFmtId="187" fontId="33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61" fillId="0" borderId="0" xfId="0" applyFont="1" applyAlignment="1">
      <alignment horizontal="center" vertical="top"/>
    </xf>
    <xf numFmtId="0" fontId="33" fillId="0" borderId="0" xfId="0" applyFont="1" applyFill="1" applyAlignment="1">
      <alignment horizontal="center" vertical="center"/>
    </xf>
    <xf numFmtId="0" fontId="144" fillId="0" borderId="0" xfId="42" applyAlignment="1" applyProtection="1">
      <alignment horizontal="center" vertical="top"/>
      <protection/>
    </xf>
    <xf numFmtId="187" fontId="39" fillId="0" borderId="0" xfId="42" applyNumberFormat="1" applyFont="1" applyAlignment="1" applyProtection="1">
      <alignment horizontal="center"/>
      <protection/>
    </xf>
    <xf numFmtId="0" fontId="38" fillId="0" borderId="0" xfId="42" applyFont="1" applyAlignment="1" applyProtection="1">
      <alignment horizontal="center"/>
      <protection/>
    </xf>
    <xf numFmtId="0" fontId="37" fillId="35" borderId="0" xfId="0" applyFont="1" applyFill="1" applyAlignment="1">
      <alignment vertical="center"/>
    </xf>
    <xf numFmtId="0" fontId="37" fillId="35" borderId="0" xfId="0" applyFont="1" applyFill="1" applyAlignment="1">
      <alignment horizontal="center" vertical="center"/>
    </xf>
    <xf numFmtId="187" fontId="33" fillId="35" borderId="0" xfId="0" applyNumberFormat="1" applyFont="1" applyFill="1" applyAlignment="1">
      <alignment horizontal="center" vertical="center"/>
    </xf>
    <xf numFmtId="0" fontId="37" fillId="35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187" fontId="32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77" fillId="0" borderId="0" xfId="0" applyFont="1" applyFill="1" applyAlignment="1">
      <alignment horizontal="left" vertical="center"/>
    </xf>
    <xf numFmtId="187" fontId="17" fillId="33" borderId="77" xfId="0" applyNumberFormat="1" applyFont="1" applyFill="1" applyBorder="1" applyAlignment="1">
      <alignment horizontal="center" vertical="center"/>
    </xf>
    <xf numFmtId="0" fontId="77" fillId="33" borderId="78" xfId="0" applyNumberFormat="1" applyFont="1" applyFill="1" applyBorder="1" applyAlignment="1">
      <alignment horizontal="center" vertical="center"/>
    </xf>
    <xf numFmtId="0" fontId="17" fillId="33" borderId="78" xfId="0" applyNumberFormat="1" applyFont="1" applyFill="1" applyBorder="1" applyAlignment="1">
      <alignment horizontal="center" vertical="center"/>
    </xf>
    <xf numFmtId="0" fontId="77" fillId="0" borderId="64" xfId="0" applyFont="1" applyFill="1" applyBorder="1" applyAlignment="1">
      <alignment horizontal="center" vertical="center"/>
    </xf>
    <xf numFmtId="187" fontId="17" fillId="0" borderId="62" xfId="0" applyNumberFormat="1" applyFont="1" applyFill="1" applyBorder="1" applyAlignment="1">
      <alignment horizontal="center" vertical="center"/>
    </xf>
    <xf numFmtId="0" fontId="77" fillId="0" borderId="87" xfId="0" applyNumberFormat="1" applyFont="1" applyFill="1" applyBorder="1" applyAlignment="1">
      <alignment horizontal="center" vertical="center"/>
    </xf>
    <xf numFmtId="0" fontId="77" fillId="43" borderId="41" xfId="0" applyFont="1" applyFill="1" applyBorder="1" applyAlignment="1">
      <alignment horizontal="center" vertical="center"/>
    </xf>
    <xf numFmtId="0" fontId="77" fillId="43" borderId="86" xfId="0" applyNumberFormat="1" applyFont="1" applyFill="1" applyBorder="1" applyAlignment="1">
      <alignment horizontal="center" vertical="center"/>
    </xf>
    <xf numFmtId="0" fontId="77" fillId="43" borderId="44" xfId="0" applyFont="1" applyFill="1" applyBorder="1" applyAlignment="1">
      <alignment horizontal="center" vertical="center"/>
    </xf>
    <xf numFmtId="0" fontId="77" fillId="43" borderId="85" xfId="0" applyNumberFormat="1" applyFont="1" applyFill="1" applyBorder="1" applyAlignment="1">
      <alignment horizontal="center" vertical="center"/>
    </xf>
    <xf numFmtId="0" fontId="77" fillId="0" borderId="44" xfId="0" applyFont="1" applyFill="1" applyBorder="1" applyAlignment="1">
      <alignment horizontal="center" vertical="center"/>
    </xf>
    <xf numFmtId="187" fontId="17" fillId="0" borderId="42" xfId="0" applyNumberFormat="1" applyFont="1" applyFill="1" applyBorder="1" applyAlignment="1">
      <alignment horizontal="center" vertical="center"/>
    </xf>
    <xf numFmtId="0" fontId="77" fillId="0" borderId="85" xfId="0" applyNumberFormat="1" applyFont="1" applyFill="1" applyBorder="1" applyAlignment="1">
      <alignment horizontal="center" vertical="center"/>
    </xf>
    <xf numFmtId="0" fontId="77" fillId="43" borderId="46" xfId="0" applyFont="1" applyFill="1" applyBorder="1" applyAlignment="1">
      <alignment horizontal="center" vertical="center"/>
    </xf>
    <xf numFmtId="0" fontId="77" fillId="43" borderId="94" xfId="0" applyNumberFormat="1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7" fillId="0" borderId="94" xfId="0" applyNumberFormat="1" applyFont="1" applyFill="1" applyBorder="1" applyAlignment="1">
      <alignment horizontal="center" vertical="center"/>
    </xf>
    <xf numFmtId="0" fontId="77" fillId="43" borderId="58" xfId="0" applyFont="1" applyFill="1" applyBorder="1" applyAlignment="1">
      <alignment horizontal="center" vertical="center"/>
    </xf>
    <xf numFmtId="0" fontId="77" fillId="43" borderId="95" xfId="0" applyNumberFormat="1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86" xfId="0" applyNumberFormat="1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/>
    </xf>
    <xf numFmtId="0" fontId="77" fillId="0" borderId="95" xfId="0" applyNumberFormat="1" applyFont="1" applyFill="1" applyBorder="1" applyAlignment="1">
      <alignment horizontal="center" vertical="center"/>
    </xf>
    <xf numFmtId="0" fontId="17" fillId="33" borderId="97" xfId="0" applyFont="1" applyFill="1" applyBorder="1" applyAlignment="1">
      <alignment horizontal="center" vertical="center"/>
    </xf>
    <xf numFmtId="187" fontId="17" fillId="33" borderId="77" xfId="0" applyNumberFormat="1" applyFont="1" applyFill="1" applyBorder="1" applyAlignment="1">
      <alignment horizontal="center" vertical="center" wrapText="1"/>
    </xf>
    <xf numFmtId="0" fontId="77" fillId="33" borderId="98" xfId="0" applyNumberFormat="1" applyFont="1" applyFill="1" applyBorder="1" applyAlignment="1">
      <alignment horizontal="center" vertical="center" wrapText="1"/>
    </xf>
    <xf numFmtId="187" fontId="17" fillId="0" borderId="62" xfId="0" applyNumberFormat="1" applyFont="1" applyFill="1" applyBorder="1" applyAlignment="1">
      <alignment horizontal="center" vertical="center" wrapText="1"/>
    </xf>
    <xf numFmtId="0" fontId="77" fillId="0" borderId="87" xfId="0" applyNumberFormat="1" applyFont="1" applyFill="1" applyBorder="1" applyAlignment="1">
      <alignment horizontal="center" vertical="center" wrapText="1"/>
    </xf>
    <xf numFmtId="0" fontId="17" fillId="33" borderId="9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77" fillId="43" borderId="95" xfId="0" applyFont="1" applyFill="1" applyBorder="1" applyAlignment="1">
      <alignment horizontal="center" vertical="center"/>
    </xf>
    <xf numFmtId="0" fontId="77" fillId="33" borderId="98" xfId="0" applyNumberFormat="1" applyFont="1" applyFill="1" applyBorder="1" applyAlignment="1">
      <alignment horizontal="center" vertical="center"/>
    </xf>
    <xf numFmtId="0" fontId="77" fillId="33" borderId="78" xfId="0" applyNumberFormat="1" applyFont="1" applyFill="1" applyBorder="1" applyAlignment="1">
      <alignment horizontal="center" vertical="center" wrapText="1"/>
    </xf>
    <xf numFmtId="0" fontId="77" fillId="43" borderId="85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81" xfId="0" applyFont="1" applyBorder="1" applyAlignment="1">
      <alignment horizontal="center" vertical="center"/>
    </xf>
    <xf numFmtId="187" fontId="17" fillId="0" borderId="77" xfId="0" applyNumberFormat="1" applyFont="1" applyFill="1" applyBorder="1" applyAlignment="1">
      <alignment horizontal="center" vertical="center"/>
    </xf>
    <xf numFmtId="0" fontId="77" fillId="0" borderId="78" xfId="0" applyNumberFormat="1" applyFont="1" applyFill="1" applyBorder="1" applyAlignment="1">
      <alignment horizontal="center" vertical="center"/>
    </xf>
    <xf numFmtId="1" fontId="77" fillId="0" borderId="87" xfId="0" applyNumberFormat="1" applyFont="1" applyFill="1" applyBorder="1" applyAlignment="1">
      <alignment horizontal="center" vertical="center" wrapText="1"/>
    </xf>
    <xf numFmtId="187" fontId="17" fillId="0" borderId="0" xfId="0" applyNumberFormat="1" applyFont="1" applyFill="1" applyAlignment="1">
      <alignment horizontal="center" vertical="center"/>
    </xf>
    <xf numFmtId="0" fontId="7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07" fillId="0" borderId="0" xfId="0" applyFont="1" applyAlignment="1">
      <alignment vertical="center"/>
    </xf>
    <xf numFmtId="0" fontId="207" fillId="0" borderId="29" xfId="0" applyFont="1" applyBorder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208" fillId="33" borderId="99" xfId="0" applyFont="1" applyFill="1" applyBorder="1" applyAlignment="1">
      <alignment vertical="center" wrapText="1"/>
    </xf>
    <xf numFmtId="0" fontId="168" fillId="0" borderId="100" xfId="0" applyFont="1" applyBorder="1" applyAlignment="1">
      <alignment vertical="top" wrapText="1"/>
    </xf>
    <xf numFmtId="0" fontId="168" fillId="0" borderId="37" xfId="0" applyFont="1" applyBorder="1" applyAlignment="1">
      <alignment horizontal="center" vertical="top" wrapText="1"/>
    </xf>
    <xf numFmtId="0" fontId="209" fillId="36" borderId="101" xfId="42" applyFont="1" applyFill="1" applyBorder="1" applyAlignment="1">
      <alignment horizontal="center" vertical="center"/>
    </xf>
    <xf numFmtId="0" fontId="209" fillId="36" borderId="0" xfId="42" applyFont="1" applyFill="1" applyBorder="1" applyAlignment="1">
      <alignment horizontal="center" vertical="center"/>
    </xf>
    <xf numFmtId="0" fontId="209" fillId="36" borderId="102" xfId="42" applyFont="1" applyFill="1" applyBorder="1" applyAlignment="1">
      <alignment horizontal="center" vertical="center"/>
    </xf>
    <xf numFmtId="0" fontId="209" fillId="36" borderId="103" xfId="42" applyFont="1" applyFill="1" applyBorder="1" applyAlignment="1">
      <alignment horizontal="center" vertical="center"/>
    </xf>
    <xf numFmtId="0" fontId="209" fillId="36" borderId="104" xfId="42" applyFont="1" applyFill="1" applyBorder="1" applyAlignment="1">
      <alignment horizontal="center" vertical="center"/>
    </xf>
    <xf numFmtId="0" fontId="209" fillId="36" borderId="105" xfId="42" applyFont="1" applyFill="1" applyBorder="1" applyAlignment="1">
      <alignment horizontal="center" vertical="center"/>
    </xf>
    <xf numFmtId="0" fontId="92" fillId="36" borderId="0" xfId="42" applyFont="1" applyFill="1" applyAlignment="1">
      <alignment horizontal="left"/>
    </xf>
    <xf numFmtId="0" fontId="210" fillId="0" borderId="0" xfId="0" applyFont="1" applyAlignment="1">
      <alignment horizontal="center"/>
    </xf>
    <xf numFmtId="0" fontId="211" fillId="36" borderId="34" xfId="0" applyFont="1" applyFill="1" applyBorder="1" applyAlignment="1">
      <alignment horizontal="center"/>
    </xf>
    <xf numFmtId="0" fontId="212" fillId="36" borderId="0" xfId="42" applyFont="1" applyFill="1" applyBorder="1" applyAlignment="1">
      <alignment horizontal="center" vertical="center"/>
    </xf>
    <xf numFmtId="0" fontId="212" fillId="36" borderId="102" xfId="42" applyFont="1" applyFill="1" applyBorder="1" applyAlignment="1">
      <alignment horizontal="center" vertical="center"/>
    </xf>
    <xf numFmtId="0" fontId="190" fillId="36" borderId="0" xfId="42" applyFont="1" applyFill="1" applyAlignment="1">
      <alignment/>
    </xf>
    <xf numFmtId="0" fontId="190" fillId="36" borderId="0" xfId="42" applyFont="1" applyFill="1" applyAlignment="1">
      <alignment horizontal="left"/>
    </xf>
    <xf numFmtId="0" fontId="212" fillId="36" borderId="101" xfId="42" applyFont="1" applyFill="1" applyBorder="1" applyAlignment="1">
      <alignment horizontal="center" vertical="center"/>
    </xf>
    <xf numFmtId="0" fontId="184" fillId="0" borderId="0" xfId="0" applyFont="1" applyAlignment="1">
      <alignment horizontal="center" vertical="center"/>
    </xf>
    <xf numFmtId="0" fontId="92" fillId="36" borderId="0" xfId="42" applyFont="1" applyFill="1" applyAlignment="1">
      <alignment/>
    </xf>
    <xf numFmtId="0" fontId="165" fillId="0" borderId="30" xfId="0" applyFont="1" applyBorder="1" applyAlignment="1">
      <alignment horizontal="center"/>
    </xf>
    <xf numFmtId="0" fontId="204" fillId="44" borderId="106" xfId="0" applyFont="1" applyFill="1" applyBorder="1" applyAlignment="1">
      <alignment horizontal="center"/>
    </xf>
    <xf numFmtId="0" fontId="204" fillId="44" borderId="22" xfId="0" applyFont="1" applyFill="1" applyBorder="1" applyAlignment="1">
      <alignment horizontal="center"/>
    </xf>
    <xf numFmtId="0" fontId="204" fillId="44" borderId="107" xfId="0" applyFont="1" applyFill="1" applyBorder="1" applyAlignment="1">
      <alignment horizontal="center"/>
    </xf>
    <xf numFmtId="0" fontId="204" fillId="44" borderId="16" xfId="0" applyFont="1" applyFill="1" applyBorder="1" applyAlignment="1">
      <alignment horizontal="center"/>
    </xf>
    <xf numFmtId="0" fontId="144" fillId="0" borderId="0" xfId="42" applyAlignment="1">
      <alignment horizontal="center"/>
    </xf>
    <xf numFmtId="0" fontId="185" fillId="0" borderId="0" xfId="0" applyFont="1" applyAlignment="1">
      <alignment horizontal="center" vertical="center"/>
    </xf>
    <xf numFmtId="0" fontId="165" fillId="33" borderId="108" xfId="0" applyFont="1" applyFill="1" applyBorder="1" applyAlignment="1">
      <alignment horizontal="center" vertical="center"/>
    </xf>
    <xf numFmtId="0" fontId="165" fillId="33" borderId="15" xfId="0" applyFont="1" applyFill="1" applyBorder="1" applyAlignment="1">
      <alignment horizontal="center" vertical="center"/>
    </xf>
    <xf numFmtId="0" fontId="179" fillId="0" borderId="30" xfId="0" applyFont="1" applyBorder="1" applyAlignment="1">
      <alignment horizontal="center"/>
    </xf>
    <xf numFmtId="0" fontId="185" fillId="0" borderId="0" xfId="0" applyFont="1" applyAlignment="1">
      <alignment horizontal="center"/>
    </xf>
    <xf numFmtId="0" fontId="179" fillId="33" borderId="108" xfId="0" applyFont="1" applyFill="1" applyBorder="1" applyAlignment="1">
      <alignment horizontal="center" vertical="center"/>
    </xf>
    <xf numFmtId="0" fontId="179" fillId="33" borderId="15" xfId="0" applyFont="1" applyFill="1" applyBorder="1" applyAlignment="1">
      <alignment horizontal="center" vertical="center"/>
    </xf>
    <xf numFmtId="0" fontId="179" fillId="33" borderId="108" xfId="0" applyFont="1" applyFill="1" applyBorder="1" applyAlignment="1">
      <alignment horizontal="center" wrapText="1"/>
    </xf>
    <xf numFmtId="0" fontId="179" fillId="33" borderId="12" xfId="0" applyFont="1" applyFill="1" applyBorder="1" applyAlignment="1">
      <alignment horizontal="center" wrapText="1"/>
    </xf>
    <xf numFmtId="0" fontId="179" fillId="33" borderId="108" xfId="0" applyFont="1" applyFill="1" applyBorder="1" applyAlignment="1">
      <alignment horizontal="center" vertical="center" wrapText="1"/>
    </xf>
    <xf numFmtId="0" fontId="179" fillId="33" borderId="12" xfId="0" applyFont="1" applyFill="1" applyBorder="1" applyAlignment="1">
      <alignment horizontal="center" vertical="center" wrapText="1"/>
    </xf>
    <xf numFmtId="0" fontId="186" fillId="0" borderId="0" xfId="42" applyFont="1" applyAlignment="1">
      <alignment horizontal="center"/>
    </xf>
    <xf numFmtId="0" fontId="213" fillId="0" borderId="0" xfId="0" applyFont="1" applyAlignment="1">
      <alignment horizontal="center" vertical="center"/>
    </xf>
    <xf numFmtId="0" fontId="158" fillId="33" borderId="13" xfId="0" applyFont="1" applyFill="1" applyBorder="1" applyAlignment="1">
      <alignment horizontal="center" vertical="center" wrapText="1"/>
    </xf>
    <xf numFmtId="0" fontId="159" fillId="33" borderId="13" xfId="0" applyFont="1" applyFill="1" applyBorder="1" applyAlignment="1">
      <alignment horizontal="center" vertical="center" wrapText="1"/>
    </xf>
    <xf numFmtId="0" fontId="159" fillId="33" borderId="109" xfId="0" applyFont="1" applyFill="1" applyBorder="1" applyAlignment="1">
      <alignment horizontal="center" vertical="center" wrapText="1"/>
    </xf>
    <xf numFmtId="0" fontId="159" fillId="33" borderId="110" xfId="0" applyFont="1" applyFill="1" applyBorder="1" applyAlignment="1">
      <alignment horizontal="center" vertical="center" wrapText="1"/>
    </xf>
    <xf numFmtId="0" fontId="159" fillId="33" borderId="111" xfId="0" applyFont="1" applyFill="1" applyBorder="1" applyAlignment="1">
      <alignment horizontal="center" vertical="center" wrapText="1"/>
    </xf>
    <xf numFmtId="0" fontId="159" fillId="33" borderId="112" xfId="0" applyFont="1" applyFill="1" applyBorder="1" applyAlignment="1">
      <alignment horizontal="center" vertical="center" wrapText="1"/>
    </xf>
    <xf numFmtId="0" fontId="214" fillId="44" borderId="108" xfId="0" applyFont="1" applyFill="1" applyBorder="1" applyAlignment="1">
      <alignment horizontal="center"/>
    </xf>
    <xf numFmtId="0" fontId="214" fillId="44" borderId="113" xfId="0" applyFont="1" applyFill="1" applyBorder="1" applyAlignment="1">
      <alignment horizontal="center"/>
    </xf>
    <xf numFmtId="8" fontId="215" fillId="35" borderId="21" xfId="0" applyNumberFormat="1" applyFont="1" applyFill="1" applyBorder="1" applyAlignment="1">
      <alignment horizontal="center" vertical="center" wrapText="1"/>
    </xf>
    <xf numFmtId="8" fontId="215" fillId="35" borderId="96" xfId="0" applyNumberFormat="1" applyFont="1" applyFill="1" applyBorder="1" applyAlignment="1">
      <alignment horizontal="center" vertical="center" wrapText="1"/>
    </xf>
    <xf numFmtId="8" fontId="215" fillId="35" borderId="17" xfId="0" applyNumberFormat="1" applyFont="1" applyFill="1" applyBorder="1" applyAlignment="1">
      <alignment horizontal="center" vertical="center" wrapText="1"/>
    </xf>
    <xf numFmtId="168" fontId="148" fillId="0" borderId="114" xfId="0" applyNumberFormat="1" applyFont="1" applyFill="1" applyBorder="1" applyAlignment="1">
      <alignment horizontal="center" vertical="center" wrapText="1"/>
    </xf>
    <xf numFmtId="168" fontId="148" fillId="0" borderId="115" xfId="0" applyNumberFormat="1" applyFont="1" applyFill="1" applyBorder="1" applyAlignment="1">
      <alignment horizontal="center" vertical="center" wrapText="1"/>
    </xf>
    <xf numFmtId="168" fontId="148" fillId="0" borderId="116" xfId="0" applyNumberFormat="1" applyFont="1" applyFill="1" applyBorder="1" applyAlignment="1">
      <alignment horizontal="center" vertical="center" wrapText="1"/>
    </xf>
    <xf numFmtId="187" fontId="162" fillId="0" borderId="117" xfId="0" applyNumberFormat="1" applyFont="1" applyBorder="1" applyAlignment="1">
      <alignment horizontal="center" vertical="center"/>
    </xf>
    <xf numFmtId="187" fontId="162" fillId="0" borderId="118" xfId="0" applyNumberFormat="1" applyFont="1" applyBorder="1" applyAlignment="1">
      <alignment horizontal="center" vertical="center"/>
    </xf>
    <xf numFmtId="0" fontId="168" fillId="0" borderId="21" xfId="0" applyFont="1" applyBorder="1" applyAlignment="1">
      <alignment horizontal="center" vertical="center" wrapText="1"/>
    </xf>
    <xf numFmtId="0" fontId="168" fillId="0" borderId="96" xfId="0" applyFont="1" applyBorder="1" applyAlignment="1">
      <alignment horizontal="center" vertical="center" wrapText="1"/>
    </xf>
    <xf numFmtId="0" fontId="168" fillId="0" borderId="17" xfId="0" applyFont="1" applyBorder="1" applyAlignment="1">
      <alignment horizontal="center" vertical="center" wrapText="1"/>
    </xf>
    <xf numFmtId="0" fontId="163" fillId="0" borderId="21" xfId="0" applyFont="1" applyBorder="1" applyAlignment="1">
      <alignment horizontal="center" vertical="center" wrapText="1"/>
    </xf>
    <xf numFmtId="0" fontId="163" fillId="0" borderId="17" xfId="0" applyFont="1" applyBorder="1" applyAlignment="1">
      <alignment horizontal="center" vertical="center" wrapText="1"/>
    </xf>
    <xf numFmtId="0" fontId="163" fillId="0" borderId="108" xfId="0" applyFont="1" applyBorder="1" applyAlignment="1">
      <alignment horizontal="center" vertical="center" wrapText="1"/>
    </xf>
    <xf numFmtId="0" fontId="163" fillId="0" borderId="12" xfId="0" applyFont="1" applyBorder="1" applyAlignment="1">
      <alignment horizontal="center" vertical="center" wrapText="1"/>
    </xf>
    <xf numFmtId="0" fontId="165" fillId="0" borderId="0" xfId="0" applyFont="1" applyAlignment="1">
      <alignment horizontal="center" vertical="top" wrapText="1"/>
    </xf>
    <xf numFmtId="0" fontId="168" fillId="0" borderId="119" xfId="0" applyFont="1" applyBorder="1" applyAlignment="1">
      <alignment horizontal="center" vertical="center"/>
    </xf>
    <xf numFmtId="0" fontId="168" fillId="0" borderId="15" xfId="0" applyFont="1" applyBorder="1" applyAlignment="1">
      <alignment horizontal="center" vertical="center"/>
    </xf>
    <xf numFmtId="0" fontId="168" fillId="0" borderId="120" xfId="0" applyFont="1" applyBorder="1" applyAlignment="1">
      <alignment horizontal="center" vertical="center"/>
    </xf>
    <xf numFmtId="0" fontId="168" fillId="0" borderId="108" xfId="0" applyFont="1" applyBorder="1" applyAlignment="1">
      <alignment horizontal="center" vertical="center"/>
    </xf>
    <xf numFmtId="0" fontId="168" fillId="0" borderId="113" xfId="0" applyFont="1" applyBorder="1" applyAlignment="1">
      <alignment horizontal="center" vertical="center"/>
    </xf>
    <xf numFmtId="0" fontId="164" fillId="33" borderId="108" xfId="0" applyFont="1" applyFill="1" applyBorder="1" applyAlignment="1">
      <alignment horizontal="center" vertical="center"/>
    </xf>
    <xf numFmtId="0" fontId="164" fillId="33" borderId="120" xfId="0" applyFont="1" applyFill="1" applyBorder="1" applyAlignment="1">
      <alignment horizontal="center" vertical="center"/>
    </xf>
    <xf numFmtId="0" fontId="164" fillId="33" borderId="108" xfId="0" applyFont="1" applyFill="1" applyBorder="1" applyAlignment="1">
      <alignment horizontal="center" vertical="center" wrapText="1"/>
    </xf>
    <xf numFmtId="0" fontId="164" fillId="33" borderId="113" xfId="0" applyFont="1" applyFill="1" applyBorder="1" applyAlignment="1">
      <alignment horizontal="center" vertical="center" wrapText="1"/>
    </xf>
    <xf numFmtId="0" fontId="162" fillId="0" borderId="91" xfId="0" applyFont="1" applyBorder="1" applyAlignment="1">
      <alignment horizontal="center" vertical="top" wrapText="1"/>
    </xf>
    <xf numFmtId="0" fontId="162" fillId="0" borderId="0" xfId="0" applyFont="1" applyBorder="1" applyAlignment="1">
      <alignment horizontal="center" vertical="top" wrapText="1"/>
    </xf>
    <xf numFmtId="187" fontId="162" fillId="0" borderId="108" xfId="0" applyNumberFormat="1" applyFont="1" applyBorder="1" applyAlignment="1">
      <alignment horizontal="center" vertical="center"/>
    </xf>
    <xf numFmtId="187" fontId="162" fillId="0" borderId="113" xfId="0" applyNumberFormat="1" applyFont="1" applyBorder="1" applyAlignment="1">
      <alignment horizontal="center" vertical="center"/>
    </xf>
    <xf numFmtId="0" fontId="163" fillId="0" borderId="121" xfId="0" applyFont="1" applyBorder="1" applyAlignment="1">
      <alignment horizontal="center" vertical="center" wrapText="1"/>
    </xf>
    <xf numFmtId="0" fontId="168" fillId="0" borderId="21" xfId="0" applyFont="1" applyBorder="1" applyAlignment="1">
      <alignment horizontal="center" vertical="center"/>
    </xf>
    <xf numFmtId="0" fontId="168" fillId="0" borderId="96" xfId="0" applyFont="1" applyBorder="1" applyAlignment="1">
      <alignment horizontal="center" vertical="center"/>
    </xf>
    <xf numFmtId="0" fontId="168" fillId="0" borderId="17" xfId="0" applyFont="1" applyBorder="1" applyAlignment="1">
      <alignment horizontal="center" vertical="center"/>
    </xf>
    <xf numFmtId="0" fontId="164" fillId="0" borderId="39" xfId="0" applyFont="1" applyBorder="1" applyAlignment="1">
      <alignment horizontal="center" vertical="center"/>
    </xf>
    <xf numFmtId="0" fontId="164" fillId="0" borderId="18" xfId="0" applyFont="1" applyBorder="1" applyAlignment="1">
      <alignment horizontal="center" vertical="center"/>
    </xf>
    <xf numFmtId="0" fontId="168" fillId="0" borderId="108" xfId="0" applyFont="1" applyBorder="1" applyAlignment="1">
      <alignment horizontal="center" vertical="center" wrapText="1"/>
    </xf>
    <xf numFmtId="0" fontId="168" fillId="0" borderId="15" xfId="0" applyFont="1" applyBorder="1" applyAlignment="1">
      <alignment horizontal="center" vertical="center" wrapText="1"/>
    </xf>
    <xf numFmtId="0" fontId="168" fillId="0" borderId="113" xfId="0" applyFont="1" applyBorder="1" applyAlignment="1">
      <alignment horizontal="center" vertical="center" wrapText="1"/>
    </xf>
    <xf numFmtId="0" fontId="168" fillId="0" borderId="12" xfId="0" applyFont="1" applyBorder="1" applyAlignment="1">
      <alignment horizontal="center" vertical="center" wrapText="1"/>
    </xf>
    <xf numFmtId="8" fontId="164" fillId="0" borderId="21" xfId="0" applyNumberFormat="1" applyFont="1" applyBorder="1" applyAlignment="1">
      <alignment horizontal="center" vertical="center"/>
    </xf>
    <xf numFmtId="8" fontId="164" fillId="0" borderId="17" xfId="0" applyNumberFormat="1" applyFont="1" applyBorder="1" applyAlignment="1">
      <alignment horizontal="center" vertical="center"/>
    </xf>
    <xf numFmtId="0" fontId="164" fillId="0" borderId="108" xfId="0" applyFont="1" applyBorder="1" applyAlignment="1">
      <alignment horizontal="center" vertical="center" wrapText="1"/>
    </xf>
    <xf numFmtId="0" fontId="164" fillId="0" borderId="15" xfId="0" applyFont="1" applyBorder="1" applyAlignment="1">
      <alignment horizontal="center" vertical="center" wrapText="1"/>
    </xf>
    <xf numFmtId="0" fontId="164" fillId="0" borderId="12" xfId="0" applyFont="1" applyBorder="1" applyAlignment="1">
      <alignment horizontal="center" vertical="center" wrapText="1"/>
    </xf>
    <xf numFmtId="0" fontId="163" fillId="0" borderId="21" xfId="0" applyFont="1" applyBorder="1" applyAlignment="1">
      <alignment horizontal="center" vertical="center"/>
    </xf>
    <xf numFmtId="0" fontId="163" fillId="0" borderId="17" xfId="0" applyFont="1" applyBorder="1" applyAlignment="1">
      <alignment horizontal="center" vertical="center"/>
    </xf>
    <xf numFmtId="0" fontId="122" fillId="35" borderId="0" xfId="0" applyNumberFormat="1" applyFont="1" applyFill="1" applyBorder="1" applyAlignment="1">
      <alignment horizontal="center" vertical="top" wrapText="1"/>
    </xf>
    <xf numFmtId="0" fontId="214" fillId="44" borderId="106" xfId="0" applyFont="1" applyFill="1" applyBorder="1" applyAlignment="1">
      <alignment horizontal="center"/>
    </xf>
    <xf numFmtId="0" fontId="214" fillId="44" borderId="22" xfId="0" applyFont="1" applyFill="1" applyBorder="1" applyAlignment="1">
      <alignment horizontal="center"/>
    </xf>
    <xf numFmtId="0" fontId="214" fillId="44" borderId="107" xfId="0" applyFont="1" applyFill="1" applyBorder="1" applyAlignment="1">
      <alignment horizontal="center"/>
    </xf>
    <xf numFmtId="0" fontId="214" fillId="44" borderId="16" xfId="0" applyFont="1" applyFill="1" applyBorder="1" applyAlignment="1">
      <alignment horizontal="center"/>
    </xf>
    <xf numFmtId="0" fontId="10" fillId="33" borderId="122" xfId="0" applyNumberFormat="1" applyFont="1" applyFill="1" applyBorder="1" applyAlignment="1">
      <alignment horizontal="center" vertical="top" wrapText="1"/>
    </xf>
    <xf numFmtId="0" fontId="10" fillId="33" borderId="123" xfId="0" applyNumberFormat="1" applyFont="1" applyFill="1" applyBorder="1" applyAlignment="1">
      <alignment horizontal="center" vertical="top" wrapText="1"/>
    </xf>
    <xf numFmtId="0" fontId="10" fillId="33" borderId="24" xfId="0" applyNumberFormat="1" applyFont="1" applyFill="1" applyBorder="1" applyAlignment="1">
      <alignment horizontal="center" vertical="top" wrapText="1"/>
    </xf>
    <xf numFmtId="0" fontId="122" fillId="35" borderId="124" xfId="0" applyNumberFormat="1" applyFont="1" applyFill="1" applyBorder="1" applyAlignment="1">
      <alignment horizontal="center" vertical="top" wrapText="1"/>
    </xf>
    <xf numFmtId="0" fontId="211" fillId="0" borderId="0" xfId="0" applyFont="1" applyBorder="1" applyAlignment="1">
      <alignment horizontal="center" vertical="top"/>
    </xf>
    <xf numFmtId="0" fontId="216" fillId="44" borderId="106" xfId="0" applyFont="1" applyFill="1" applyBorder="1" applyAlignment="1">
      <alignment horizontal="center"/>
    </xf>
    <xf numFmtId="0" fontId="216" fillId="44" borderId="22" xfId="0" applyFont="1" applyFill="1" applyBorder="1" applyAlignment="1">
      <alignment horizontal="center"/>
    </xf>
    <xf numFmtId="0" fontId="216" fillId="44" borderId="107" xfId="0" applyFont="1" applyFill="1" applyBorder="1" applyAlignment="1">
      <alignment horizontal="center"/>
    </xf>
    <xf numFmtId="0" fontId="216" fillId="44" borderId="16" xfId="0" applyFont="1" applyFill="1" applyBorder="1" applyAlignment="1">
      <alignment horizontal="center"/>
    </xf>
    <xf numFmtId="0" fontId="217" fillId="0" borderId="0" xfId="0" applyFont="1" applyAlignment="1">
      <alignment horizontal="center"/>
    </xf>
    <xf numFmtId="0" fontId="15" fillId="33" borderId="47" xfId="0" applyNumberFormat="1" applyFont="1" applyFill="1" applyBorder="1" applyAlignment="1">
      <alignment horizontal="center" vertical="center" wrapText="1"/>
    </xf>
    <xf numFmtId="0" fontId="15" fillId="33" borderId="42" xfId="0" applyNumberFormat="1" applyFont="1" applyFill="1" applyBorder="1" applyAlignment="1">
      <alignment horizontal="center" vertical="center" wrapText="1"/>
    </xf>
    <xf numFmtId="0" fontId="3" fillId="33" borderId="47" xfId="0" applyNumberFormat="1" applyFont="1" applyFill="1" applyBorder="1" applyAlignment="1">
      <alignment horizontal="center" vertical="center" wrapText="1"/>
    </xf>
    <xf numFmtId="0" fontId="3" fillId="33" borderId="42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left" vertical="center" wrapText="1"/>
    </xf>
    <xf numFmtId="0" fontId="216" fillId="44" borderId="125" xfId="0" applyFont="1" applyFill="1" applyBorder="1" applyAlignment="1">
      <alignment horizontal="center"/>
    </xf>
    <xf numFmtId="0" fontId="216" fillId="44" borderId="126" xfId="0" applyFont="1" applyFill="1" applyBorder="1" applyAlignment="1">
      <alignment horizontal="center"/>
    </xf>
    <xf numFmtId="0" fontId="216" fillId="44" borderId="127" xfId="0" applyFont="1" applyFill="1" applyBorder="1" applyAlignment="1">
      <alignment horizontal="center"/>
    </xf>
    <xf numFmtId="0" fontId="216" fillId="44" borderId="10" xfId="0" applyFont="1" applyFill="1" applyBorder="1" applyAlignment="1">
      <alignment horizontal="center"/>
    </xf>
    <xf numFmtId="0" fontId="165" fillId="0" borderId="29" xfId="0" applyFont="1" applyBorder="1" applyAlignment="1">
      <alignment horizontal="center"/>
    </xf>
    <xf numFmtId="0" fontId="17" fillId="35" borderId="29" xfId="0" applyFont="1" applyFill="1" applyBorder="1" applyAlignment="1">
      <alignment horizontal="center"/>
    </xf>
    <xf numFmtId="0" fontId="79" fillId="35" borderId="0" xfId="0" applyFont="1" applyFill="1" applyAlignment="1">
      <alignment horizontal="center"/>
    </xf>
    <xf numFmtId="0" fontId="122" fillId="35" borderId="0" xfId="0" applyFont="1" applyFill="1" applyAlignment="1">
      <alignment horizontal="center"/>
    </xf>
    <xf numFmtId="0" fontId="122" fillId="35" borderId="82" xfId="0" applyFont="1" applyFill="1" applyBorder="1" applyAlignment="1">
      <alignment horizontal="center"/>
    </xf>
    <xf numFmtId="0" fontId="17" fillId="35" borderId="128" xfId="0" applyFont="1" applyFill="1" applyBorder="1" applyAlignment="1">
      <alignment horizontal="center"/>
    </xf>
    <xf numFmtId="0" fontId="79" fillId="35" borderId="82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17" fillId="35" borderId="127" xfId="0" applyFont="1" applyFill="1" applyBorder="1" applyAlignment="1">
      <alignment horizontal="center"/>
    </xf>
    <xf numFmtId="0" fontId="218" fillId="0" borderId="30" xfId="0" applyFont="1" applyBorder="1" applyAlignment="1">
      <alignment horizontal="center"/>
    </xf>
    <xf numFmtId="0" fontId="22" fillId="0" borderId="0" xfId="42" applyFont="1" applyAlignment="1" applyProtection="1">
      <alignment horizontal="center"/>
      <protection/>
    </xf>
    <xf numFmtId="0" fontId="79" fillId="35" borderId="0" xfId="42" applyFont="1" applyFill="1" applyAlignment="1" applyProtection="1">
      <alignment horizontal="center"/>
      <protection/>
    </xf>
    <xf numFmtId="0" fontId="122" fillId="35" borderId="0" xfId="42" applyFont="1" applyFill="1" applyAlignment="1" applyProtection="1">
      <alignment horizontal="center"/>
      <protection/>
    </xf>
    <xf numFmtId="0" fontId="80" fillId="35" borderId="0" xfId="0" applyFont="1" applyFill="1" applyAlignment="1">
      <alignment horizontal="center" vertical="justify"/>
    </xf>
    <xf numFmtId="0" fontId="80" fillId="35" borderId="0" xfId="0" applyFont="1" applyFill="1" applyAlignment="1">
      <alignment horizontal="center"/>
    </xf>
    <xf numFmtId="0" fontId="80" fillId="35" borderId="0" xfId="0" applyFont="1" applyFill="1" applyBorder="1" applyAlignment="1">
      <alignment horizontal="center"/>
    </xf>
    <xf numFmtId="0" fontId="162" fillId="35" borderId="29" xfId="0" applyFont="1" applyFill="1" applyBorder="1" applyAlignment="1">
      <alignment horizontal="center"/>
    </xf>
    <xf numFmtId="0" fontId="191" fillId="35" borderId="0" xfId="0" applyFont="1" applyFill="1" applyAlignment="1">
      <alignment horizontal="center" vertical="justify"/>
    </xf>
    <xf numFmtId="0" fontId="165" fillId="33" borderId="21" xfId="0" applyFont="1" applyFill="1" applyBorder="1" applyAlignment="1">
      <alignment horizontal="center" vertical="center" wrapText="1"/>
    </xf>
    <xf numFmtId="0" fontId="165" fillId="33" borderId="17" xfId="0" applyFont="1" applyFill="1" applyBorder="1" applyAlignment="1">
      <alignment horizontal="center" vertical="center" wrapText="1"/>
    </xf>
    <xf numFmtId="0" fontId="219" fillId="44" borderId="106" xfId="0" applyFont="1" applyFill="1" applyBorder="1" applyAlignment="1">
      <alignment horizontal="center"/>
    </xf>
    <xf numFmtId="0" fontId="219" fillId="44" borderId="22" xfId="0" applyFont="1" applyFill="1" applyBorder="1" applyAlignment="1">
      <alignment horizontal="center"/>
    </xf>
    <xf numFmtId="0" fontId="219" fillId="44" borderId="107" xfId="0" applyFont="1" applyFill="1" applyBorder="1" applyAlignment="1">
      <alignment horizontal="center"/>
    </xf>
    <xf numFmtId="0" fontId="219" fillId="44" borderId="16" xfId="0" applyFont="1" applyFill="1" applyBorder="1" applyAlignment="1">
      <alignment horizontal="center"/>
    </xf>
    <xf numFmtId="0" fontId="165" fillId="0" borderId="0" xfId="0" applyFont="1" applyAlignment="1">
      <alignment horizontal="center"/>
    </xf>
    <xf numFmtId="0" fontId="165" fillId="33" borderId="21" xfId="0" applyFont="1" applyFill="1" applyBorder="1" applyAlignment="1">
      <alignment vertical="center" wrapText="1"/>
    </xf>
    <xf numFmtId="0" fontId="165" fillId="33" borderId="17" xfId="0" applyFont="1" applyFill="1" applyBorder="1" applyAlignment="1">
      <alignment vertical="center" wrapText="1"/>
    </xf>
    <xf numFmtId="0" fontId="220" fillId="0" borderId="0" xfId="42" applyFont="1" applyAlignment="1">
      <alignment horizontal="center"/>
    </xf>
    <xf numFmtId="0" fontId="216" fillId="44" borderId="108" xfId="0" applyFont="1" applyFill="1" applyBorder="1" applyAlignment="1">
      <alignment horizontal="center"/>
    </xf>
    <xf numFmtId="0" fontId="216" fillId="44" borderId="113" xfId="0" applyFont="1" applyFill="1" applyBorder="1" applyAlignment="1">
      <alignment horizontal="center"/>
    </xf>
    <xf numFmtId="0" fontId="165" fillId="0" borderId="0" xfId="0" applyFont="1" applyBorder="1" applyAlignment="1">
      <alignment horizontal="center"/>
    </xf>
    <xf numFmtId="0" fontId="165" fillId="33" borderId="13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left" wrapText="1"/>
    </xf>
    <xf numFmtId="0" fontId="26" fillId="0" borderId="32" xfId="0" applyFont="1" applyBorder="1" applyAlignment="1">
      <alignment horizontal="left" vertical="justify"/>
    </xf>
    <xf numFmtId="0" fontId="121" fillId="37" borderId="0" xfId="0" applyNumberFormat="1" applyFont="1" applyFill="1" applyBorder="1" applyAlignment="1">
      <alignment horizontal="center" vertical="top" wrapText="1"/>
    </xf>
    <xf numFmtId="186" fontId="165" fillId="33" borderId="13" xfId="0" applyNumberFormat="1" applyFont="1" applyFill="1" applyBorder="1" applyAlignment="1">
      <alignment horizontal="center" vertical="center" wrapText="1"/>
    </xf>
    <xf numFmtId="0" fontId="104" fillId="33" borderId="47" xfId="0" applyNumberFormat="1" applyFont="1" applyFill="1" applyBorder="1" applyAlignment="1">
      <alignment horizontal="center" vertical="center" wrapText="1"/>
    </xf>
    <xf numFmtId="0" fontId="104" fillId="33" borderId="42" xfId="0" applyNumberFormat="1" applyFont="1" applyFill="1" applyBorder="1" applyAlignment="1">
      <alignment horizontal="center" vertical="center" wrapText="1"/>
    </xf>
    <xf numFmtId="0" fontId="104" fillId="33" borderId="47" xfId="0" applyNumberFormat="1" applyFont="1" applyFill="1" applyBorder="1" applyAlignment="1">
      <alignment horizontal="center" vertical="top" wrapText="1"/>
    </xf>
    <xf numFmtId="0" fontId="104" fillId="33" borderId="42" xfId="0" applyNumberFormat="1" applyFont="1" applyFill="1" applyBorder="1" applyAlignment="1">
      <alignment horizontal="center" vertical="top" wrapText="1"/>
    </xf>
    <xf numFmtId="187" fontId="221" fillId="33" borderId="47" xfId="0" applyNumberFormat="1" applyFont="1" applyFill="1" applyBorder="1" applyAlignment="1">
      <alignment horizontal="center" wrapText="1"/>
    </xf>
    <xf numFmtId="187" fontId="221" fillId="33" borderId="42" xfId="0" applyNumberFormat="1" applyFont="1" applyFill="1" applyBorder="1" applyAlignment="1">
      <alignment horizontal="center" wrapText="1"/>
    </xf>
    <xf numFmtId="0" fontId="185" fillId="0" borderId="124" xfId="0" applyFont="1" applyBorder="1" applyAlignment="1">
      <alignment horizontal="center" vertical="center"/>
    </xf>
    <xf numFmtId="0" fontId="17" fillId="33" borderId="47" xfId="0" applyNumberFormat="1" applyFont="1" applyFill="1" applyBorder="1" applyAlignment="1">
      <alignment horizontal="center" vertical="center" wrapText="1"/>
    </xf>
    <xf numFmtId="0" fontId="17" fillId="33" borderId="42" xfId="0" applyNumberFormat="1" applyFont="1" applyFill="1" applyBorder="1" applyAlignment="1">
      <alignment horizontal="center" vertical="center" wrapText="1"/>
    </xf>
    <xf numFmtId="0" fontId="162" fillId="33" borderId="47" xfId="0" applyFont="1" applyFill="1" applyBorder="1" applyAlignment="1">
      <alignment horizontal="center" vertical="center"/>
    </xf>
    <xf numFmtId="0" fontId="162" fillId="33" borderId="4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2" fillId="0" borderId="0" xfId="0" applyFont="1" applyAlignment="1">
      <alignment horizontal="center" vertical="center"/>
    </xf>
    <xf numFmtId="0" fontId="223" fillId="0" borderId="0" xfId="0" applyFont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24" fillId="0" borderId="0" xfId="0" applyFont="1" applyBorder="1" applyAlignment="1">
      <alignment horizontal="center"/>
    </xf>
    <xf numFmtId="0" fontId="144" fillId="0" borderId="0" xfId="42" applyBorder="1" applyAlignment="1">
      <alignment horizontal="center"/>
    </xf>
    <xf numFmtId="0" fontId="225" fillId="44" borderId="106" xfId="0" applyFont="1" applyFill="1" applyBorder="1" applyAlignment="1">
      <alignment horizontal="center"/>
    </xf>
    <xf numFmtId="0" fontId="225" fillId="44" borderId="22" xfId="0" applyFont="1" applyFill="1" applyBorder="1" applyAlignment="1">
      <alignment horizontal="center"/>
    </xf>
    <xf numFmtId="0" fontId="225" fillId="44" borderId="107" xfId="0" applyFont="1" applyFill="1" applyBorder="1" applyAlignment="1">
      <alignment horizontal="center"/>
    </xf>
    <xf numFmtId="0" fontId="225" fillId="44" borderId="16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62" fillId="40" borderId="21" xfId="0" applyFont="1" applyFill="1" applyBorder="1" applyAlignment="1">
      <alignment horizontal="center" vertical="center" wrapText="1"/>
    </xf>
    <xf numFmtId="0" fontId="62" fillId="40" borderId="17" xfId="0" applyFont="1" applyFill="1" applyBorder="1" applyAlignment="1">
      <alignment horizontal="center" vertical="center" wrapText="1"/>
    </xf>
    <xf numFmtId="0" fontId="62" fillId="40" borderId="21" xfId="0" applyFont="1" applyFill="1" applyBorder="1" applyAlignment="1">
      <alignment horizontal="center" vertical="center"/>
    </xf>
    <xf numFmtId="0" fontId="62" fillId="40" borderId="17" xfId="0" applyFont="1" applyFill="1" applyBorder="1" applyAlignment="1">
      <alignment horizontal="center" vertical="center"/>
    </xf>
    <xf numFmtId="0" fontId="62" fillId="42" borderId="97" xfId="0" applyFont="1" applyFill="1" applyBorder="1" applyAlignment="1">
      <alignment horizontal="center" wrapText="1"/>
    </xf>
    <xf numFmtId="0" fontId="62" fillId="42" borderId="63" xfId="0" applyFont="1" applyFill="1" applyBorder="1" applyAlignment="1">
      <alignment horizontal="center" wrapText="1"/>
    </xf>
    <xf numFmtId="0" fontId="62" fillId="42" borderId="49" xfId="0" applyFont="1" applyFill="1" applyBorder="1" applyAlignment="1">
      <alignment horizontal="center"/>
    </xf>
    <xf numFmtId="0" fontId="62" fillId="42" borderId="50" xfId="0" applyFont="1" applyFill="1" applyBorder="1" applyAlignment="1">
      <alignment horizontal="center"/>
    </xf>
    <xf numFmtId="0" fontId="133" fillId="0" borderId="0" xfId="0" applyFont="1" applyAlignment="1">
      <alignment horizontal="center" vertical="center" wrapText="1"/>
    </xf>
    <xf numFmtId="0" fontId="226" fillId="0" borderId="0" xfId="0" applyFont="1" applyAlignment="1">
      <alignment horizontal="center" vertical="center" wrapText="1"/>
    </xf>
    <xf numFmtId="0" fontId="62" fillId="42" borderId="97" xfId="0" applyFont="1" applyFill="1" applyBorder="1" applyAlignment="1">
      <alignment horizontal="center"/>
    </xf>
    <xf numFmtId="0" fontId="62" fillId="42" borderId="63" xfId="0" applyFont="1" applyFill="1" applyBorder="1" applyAlignment="1">
      <alignment horizontal="center"/>
    </xf>
    <xf numFmtId="0" fontId="62" fillId="42" borderId="98" xfId="0" applyFont="1" applyFill="1" applyBorder="1" applyAlignment="1">
      <alignment horizontal="center"/>
    </xf>
    <xf numFmtId="0" fontId="163" fillId="0" borderId="0" xfId="0" applyFont="1" applyAlignment="1">
      <alignment horizontal="center" vertical="center" wrapText="1"/>
    </xf>
    <xf numFmtId="0" fontId="135" fillId="44" borderId="108" xfId="0" applyNumberFormat="1" applyFont="1" applyFill="1" applyBorder="1" applyAlignment="1">
      <alignment horizontal="center" vertical="center"/>
    </xf>
    <xf numFmtId="0" fontId="135" fillId="44" borderId="11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136" fillId="44" borderId="106" xfId="0" applyFont="1" applyFill="1" applyBorder="1" applyAlignment="1">
      <alignment horizontal="center" vertical="center"/>
    </xf>
    <xf numFmtId="0" fontId="136" fillId="44" borderId="22" xfId="0" applyFont="1" applyFill="1" applyBorder="1" applyAlignment="1">
      <alignment horizontal="center" vertical="center"/>
    </xf>
    <xf numFmtId="0" fontId="136" fillId="44" borderId="107" xfId="0" applyFont="1" applyFill="1" applyBorder="1" applyAlignment="1">
      <alignment horizontal="center" vertical="center"/>
    </xf>
    <xf numFmtId="0" fontId="136" fillId="44" borderId="16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137" fillId="0" borderId="0" xfId="42" applyFont="1" applyAlignment="1" applyProtection="1">
      <alignment horizontal="center"/>
      <protection/>
    </xf>
    <xf numFmtId="0" fontId="17" fillId="0" borderId="0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054;&#1075;&#1083;&#1072;&#1074;&#1083;&#1077;&#1085;&#1080;&#1077;!R1C1" /><Relationship Id="rId2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hyperlink" Target="#&#1054;&#1075;&#1083;&#1072;&#1074;&#1083;&#1077;&#1085;&#1080;&#1077;!R1C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4;&#1075;&#1083;&#1072;&#1074;&#1083;&#1077;&#1085;&#1080;&#1077;!R1C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5.png" /><Relationship Id="rId4" Type="http://schemas.openxmlformats.org/officeDocument/2006/relationships/hyperlink" Target="#&#1054;&#1075;&#1083;&#1072;&#1074;&#1083;&#1077;&#1085;&#1080;&#1077;!R1C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4;&#1075;&#1083;&#1072;&#1074;&#1083;&#1077;&#1085;&#1080;&#1077;!R1C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4;&#1075;&#1083;&#1072;&#1074;&#1083;&#1077;&#1085;&#1080;&#1077;!R1C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4;&#1075;&#1083;&#1072;&#1074;&#1083;&#1077;&#1085;&#1080;&#1077;!R1C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4;&#1075;&#1083;&#1072;&#1074;&#1083;&#1077;&#1085;&#1080;&#1077;!R1C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1054;&#1075;&#1083;&#1072;&#1074;&#1083;&#1077;&#1085;&#1080;&#1077;!R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76200</xdr:rowOff>
    </xdr:from>
    <xdr:to>
      <xdr:col>10</xdr:col>
      <xdr:colOff>419100</xdr:colOff>
      <xdr:row>2</xdr:row>
      <xdr:rowOff>142875</xdr:rowOff>
    </xdr:to>
    <xdr:pic>
      <xdr:nvPicPr>
        <xdr:cNvPr id="1" name="Рисунок 5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76225"/>
          <a:ext cx="2733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95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171</xdr:row>
      <xdr:rowOff>0</xdr:rowOff>
    </xdr:from>
    <xdr:to>
      <xdr:col>7</xdr:col>
      <xdr:colOff>219075</xdr:colOff>
      <xdr:row>174</xdr:row>
      <xdr:rowOff>28575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6000750" y="34232850"/>
          <a:ext cx="1600200" cy="600075"/>
        </a:xfrm>
        <a:prstGeom prst="leftArrow">
          <a:avLst>
            <a:gd name="adj" fmla="val -2902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24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7</xdr:col>
      <xdr:colOff>752475</xdr:colOff>
      <xdr:row>247</xdr:row>
      <xdr:rowOff>28575</xdr:rowOff>
    </xdr:to>
    <xdr:sp>
      <xdr:nvSpPr>
        <xdr:cNvPr id="2" name="Стрелка влево 31">
          <a:hlinkClick r:id="rId2"/>
        </xdr:cNvPr>
        <xdr:cNvSpPr>
          <a:spLocks/>
        </xdr:cNvSpPr>
      </xdr:nvSpPr>
      <xdr:spPr>
        <a:xfrm>
          <a:off x="6534150" y="50034825"/>
          <a:ext cx="160020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204</xdr:row>
      <xdr:rowOff>0</xdr:rowOff>
    </xdr:from>
    <xdr:to>
      <xdr:col>6</xdr:col>
      <xdr:colOff>361950</xdr:colOff>
      <xdr:row>207</xdr:row>
      <xdr:rowOff>28575</xdr:rowOff>
    </xdr:to>
    <xdr:sp>
      <xdr:nvSpPr>
        <xdr:cNvPr id="2" name="Стрелка влево 22">
          <a:hlinkClick r:id="rId2"/>
        </xdr:cNvPr>
        <xdr:cNvSpPr>
          <a:spLocks/>
        </xdr:cNvSpPr>
      </xdr:nvSpPr>
      <xdr:spPr>
        <a:xfrm>
          <a:off x="6591300" y="40605075"/>
          <a:ext cx="160020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5</xdr:col>
      <xdr:colOff>304800</xdr:colOff>
      <xdr:row>149</xdr:row>
      <xdr:rowOff>28575</xdr:rowOff>
    </xdr:to>
    <xdr:sp>
      <xdr:nvSpPr>
        <xdr:cNvPr id="2" name="Стрелка влево 13">
          <a:hlinkClick r:id="rId2"/>
        </xdr:cNvPr>
        <xdr:cNvSpPr>
          <a:spLocks/>
        </xdr:cNvSpPr>
      </xdr:nvSpPr>
      <xdr:spPr>
        <a:xfrm>
          <a:off x="4686300" y="35633025"/>
          <a:ext cx="188595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62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159</xdr:row>
      <xdr:rowOff>0</xdr:rowOff>
    </xdr:from>
    <xdr:to>
      <xdr:col>6</xdr:col>
      <xdr:colOff>381000</xdr:colOff>
      <xdr:row>162</xdr:row>
      <xdr:rowOff>28575</xdr:rowOff>
    </xdr:to>
    <xdr:sp>
      <xdr:nvSpPr>
        <xdr:cNvPr id="2" name="Стрелка влево 19">
          <a:hlinkClick r:id="rId2"/>
        </xdr:cNvPr>
        <xdr:cNvSpPr>
          <a:spLocks/>
        </xdr:cNvSpPr>
      </xdr:nvSpPr>
      <xdr:spPr>
        <a:xfrm>
          <a:off x="6743700" y="32232600"/>
          <a:ext cx="1781175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2571750</xdr:colOff>
      <xdr:row>1</xdr:row>
      <xdr:rowOff>190500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381000</xdr:colOff>
      <xdr:row>24</xdr:row>
      <xdr:rowOff>28575</xdr:rowOff>
    </xdr:to>
    <xdr:sp>
      <xdr:nvSpPr>
        <xdr:cNvPr id="2" name="Стрелка влево 7">
          <a:hlinkClick r:id="rId2"/>
        </xdr:cNvPr>
        <xdr:cNvSpPr>
          <a:spLocks/>
        </xdr:cNvSpPr>
      </xdr:nvSpPr>
      <xdr:spPr>
        <a:xfrm>
          <a:off x="6715125" y="5219700"/>
          <a:ext cx="160020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3800475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5</xdr:col>
      <xdr:colOff>381000</xdr:colOff>
      <xdr:row>41</xdr:row>
      <xdr:rowOff>28575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6848475" y="7762875"/>
          <a:ext cx="160020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3800475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5</xdr:col>
      <xdr:colOff>381000</xdr:colOff>
      <xdr:row>77</xdr:row>
      <xdr:rowOff>28575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6762750" y="15544800"/>
          <a:ext cx="160020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98</xdr:row>
      <xdr:rowOff>0</xdr:rowOff>
    </xdr:from>
    <xdr:to>
      <xdr:col>3</xdr:col>
      <xdr:colOff>381000</xdr:colOff>
      <xdr:row>101</xdr:row>
      <xdr:rowOff>28575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5895975" y="19040475"/>
          <a:ext cx="169545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3800475</xdr:colOff>
      <xdr:row>2</xdr:row>
      <xdr:rowOff>0</xdr:rowOff>
    </xdr:to>
    <xdr:pic>
      <xdr:nvPicPr>
        <xdr:cNvPr id="2" name="Рисунок 1" descr="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00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3800475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40</xdr:row>
      <xdr:rowOff>180975</xdr:rowOff>
    </xdr:from>
    <xdr:to>
      <xdr:col>5</xdr:col>
      <xdr:colOff>523875</xdr:colOff>
      <xdr:row>44</xdr:row>
      <xdr:rowOff>19050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7953375" y="7943850"/>
          <a:ext cx="1695450" cy="600075"/>
        </a:xfrm>
        <a:prstGeom prst="leftArrow">
          <a:avLst>
            <a:gd name="adj" fmla="val -3219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104775</xdr:rowOff>
    </xdr:from>
    <xdr:to>
      <xdr:col>0</xdr:col>
      <xdr:colOff>0</xdr:colOff>
      <xdr:row>46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19050</xdr:rowOff>
    </xdr:to>
    <xdr:pic>
      <xdr:nvPicPr>
        <xdr:cNvPr id="2" name="Рисунок 1" descr="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62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0</xdr:colOff>
      <xdr:row>24</xdr:row>
      <xdr:rowOff>114300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00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0</xdr:col>
      <xdr:colOff>0</xdr:colOff>
      <xdr:row>39</xdr:row>
      <xdr:rowOff>95250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335</xdr:row>
      <xdr:rowOff>171450</xdr:rowOff>
    </xdr:from>
    <xdr:to>
      <xdr:col>5</xdr:col>
      <xdr:colOff>38100</xdr:colOff>
      <xdr:row>339</xdr:row>
      <xdr:rowOff>9525</xdr:rowOff>
    </xdr:to>
    <xdr:sp>
      <xdr:nvSpPr>
        <xdr:cNvPr id="5" name="Стрелка влево 19">
          <a:hlinkClick r:id="rId3"/>
        </xdr:cNvPr>
        <xdr:cNvSpPr>
          <a:spLocks/>
        </xdr:cNvSpPr>
      </xdr:nvSpPr>
      <xdr:spPr>
        <a:xfrm>
          <a:off x="4743450" y="70123050"/>
          <a:ext cx="1438275" cy="600075"/>
        </a:xfrm>
        <a:prstGeom prst="leftArrow">
          <a:avLst>
            <a:gd name="adj" fmla="val -2902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210</xdr:row>
      <xdr:rowOff>0</xdr:rowOff>
    </xdr:from>
    <xdr:to>
      <xdr:col>9</xdr:col>
      <xdr:colOff>476250</xdr:colOff>
      <xdr:row>213</xdr:row>
      <xdr:rowOff>28575</xdr:rowOff>
    </xdr:to>
    <xdr:sp>
      <xdr:nvSpPr>
        <xdr:cNvPr id="2" name="Стрелка влево 34">
          <a:hlinkClick r:id="rId2"/>
        </xdr:cNvPr>
        <xdr:cNvSpPr>
          <a:spLocks/>
        </xdr:cNvSpPr>
      </xdr:nvSpPr>
      <xdr:spPr>
        <a:xfrm>
          <a:off x="7038975" y="43281600"/>
          <a:ext cx="1533525" cy="600075"/>
        </a:xfrm>
        <a:prstGeom prst="leftArrow">
          <a:avLst>
            <a:gd name="adj" fmla="val -3219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</xdr:row>
      <xdr:rowOff>19050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05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8</xdr:col>
      <xdr:colOff>76200</xdr:colOff>
      <xdr:row>98</xdr:row>
      <xdr:rowOff>28575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4953000" y="20840700"/>
          <a:ext cx="1695450" cy="600075"/>
        </a:xfrm>
        <a:prstGeom prst="leftArrow">
          <a:avLst>
            <a:gd name="adj" fmla="val -3219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8</xdr:row>
      <xdr:rowOff>0</xdr:rowOff>
    </xdr:from>
    <xdr:to>
      <xdr:col>1</xdr:col>
      <xdr:colOff>857250</xdr:colOff>
      <xdr:row>10</xdr:row>
      <xdr:rowOff>180975</xdr:rowOff>
    </xdr:to>
    <xdr:pic>
      <xdr:nvPicPr>
        <xdr:cNvPr id="1" name="Picture 12" descr="муфт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7716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2181225</xdr:colOff>
      <xdr:row>8</xdr:row>
      <xdr:rowOff>0</xdr:rowOff>
    </xdr:from>
    <xdr:to>
      <xdr:col>1</xdr:col>
      <xdr:colOff>2181225</xdr:colOff>
      <xdr:row>10</xdr:row>
      <xdr:rowOff>133350</xdr:rowOff>
    </xdr:to>
    <xdr:pic>
      <xdr:nvPicPr>
        <xdr:cNvPr id="2" name="Picture 13" descr="перехо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771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19050</xdr:rowOff>
    </xdr:to>
    <xdr:pic>
      <xdr:nvPicPr>
        <xdr:cNvPr id="3" name="Рисунок 1" descr="lOGO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648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86</xdr:row>
      <xdr:rowOff>0</xdr:rowOff>
    </xdr:from>
    <xdr:to>
      <xdr:col>9</xdr:col>
      <xdr:colOff>476250</xdr:colOff>
      <xdr:row>89</xdr:row>
      <xdr:rowOff>28575</xdr:rowOff>
    </xdr:to>
    <xdr:sp>
      <xdr:nvSpPr>
        <xdr:cNvPr id="4" name="Стрелка влево 7">
          <a:hlinkClick r:id="rId4"/>
        </xdr:cNvPr>
        <xdr:cNvSpPr>
          <a:spLocks/>
        </xdr:cNvSpPr>
      </xdr:nvSpPr>
      <xdr:spPr>
        <a:xfrm>
          <a:off x="7696200" y="16849725"/>
          <a:ext cx="1695450" cy="600075"/>
        </a:xfrm>
        <a:prstGeom prst="leftArrow">
          <a:avLst>
            <a:gd name="adj" fmla="val -3219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1</xdr:row>
      <xdr:rowOff>190500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76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93</xdr:row>
      <xdr:rowOff>0</xdr:rowOff>
    </xdr:from>
    <xdr:to>
      <xdr:col>10</xdr:col>
      <xdr:colOff>200025</xdr:colOff>
      <xdr:row>96</xdr:row>
      <xdr:rowOff>28575</xdr:rowOff>
    </xdr:to>
    <xdr:sp>
      <xdr:nvSpPr>
        <xdr:cNvPr id="2" name="Стрелка влево 23">
          <a:hlinkClick r:id="rId2"/>
        </xdr:cNvPr>
        <xdr:cNvSpPr>
          <a:spLocks/>
        </xdr:cNvSpPr>
      </xdr:nvSpPr>
      <xdr:spPr>
        <a:xfrm>
          <a:off x="5791200" y="19078575"/>
          <a:ext cx="1695450" cy="600075"/>
        </a:xfrm>
        <a:prstGeom prst="leftArrow">
          <a:avLst>
            <a:gd name="adj" fmla="val -3219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3771900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310</xdr:row>
      <xdr:rowOff>0</xdr:rowOff>
    </xdr:from>
    <xdr:to>
      <xdr:col>4</xdr:col>
      <xdr:colOff>238125</xdr:colOff>
      <xdr:row>313</xdr:row>
      <xdr:rowOff>28575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6076950" y="62684025"/>
          <a:ext cx="1885950" cy="600075"/>
        </a:xfrm>
        <a:prstGeom prst="leftArrow">
          <a:avLst>
            <a:gd name="adj" fmla="val -31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66675</xdr:colOff>
      <xdr:row>2</xdr:row>
      <xdr:rowOff>95250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562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76</xdr:row>
      <xdr:rowOff>28575</xdr:rowOff>
    </xdr:to>
    <xdr:sp>
      <xdr:nvSpPr>
        <xdr:cNvPr id="2" name="Стрелка влево 7">
          <a:hlinkClick r:id="rId2"/>
        </xdr:cNvPr>
        <xdr:cNvSpPr>
          <a:spLocks/>
        </xdr:cNvSpPr>
      </xdr:nvSpPr>
      <xdr:spPr>
        <a:xfrm>
          <a:off x="4419600" y="18649950"/>
          <a:ext cx="1495425" cy="600075"/>
        </a:xfrm>
        <a:prstGeom prst="leftArrow">
          <a:avLst>
            <a:gd name="adj" fmla="val -2902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419100</xdr:colOff>
      <xdr:row>2</xdr:row>
      <xdr:rowOff>142875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43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144</xdr:row>
      <xdr:rowOff>0</xdr:rowOff>
    </xdr:from>
    <xdr:to>
      <xdr:col>6</xdr:col>
      <xdr:colOff>0</xdr:colOff>
      <xdr:row>147</xdr:row>
      <xdr:rowOff>28575</xdr:rowOff>
    </xdr:to>
    <xdr:sp>
      <xdr:nvSpPr>
        <xdr:cNvPr id="2" name="Стрелка влево 10">
          <a:hlinkClick r:id="rId2"/>
        </xdr:cNvPr>
        <xdr:cNvSpPr>
          <a:spLocks/>
        </xdr:cNvSpPr>
      </xdr:nvSpPr>
      <xdr:spPr>
        <a:xfrm>
          <a:off x="5191125" y="35509200"/>
          <a:ext cx="1609725" cy="600075"/>
        </a:xfrm>
        <a:prstGeom prst="leftArrow">
          <a:avLst>
            <a:gd name="adj" fmla="val -3019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3733800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6</xdr:col>
      <xdr:colOff>219075</xdr:colOff>
      <xdr:row>94</xdr:row>
      <xdr:rowOff>28575</xdr:rowOff>
    </xdr:to>
    <xdr:sp>
      <xdr:nvSpPr>
        <xdr:cNvPr id="2" name="Стрелка влево 3">
          <a:hlinkClick r:id="rId2"/>
        </xdr:cNvPr>
        <xdr:cNvSpPr>
          <a:spLocks/>
        </xdr:cNvSpPr>
      </xdr:nvSpPr>
      <xdr:spPr>
        <a:xfrm>
          <a:off x="7686675" y="18173700"/>
          <a:ext cx="1438275" cy="600075"/>
        </a:xfrm>
        <a:prstGeom prst="leftArrow">
          <a:avLst>
            <a:gd name="adj" fmla="val -2902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6</xdr:col>
      <xdr:colOff>219075</xdr:colOff>
      <xdr:row>56</xdr:row>
      <xdr:rowOff>28575</xdr:rowOff>
    </xdr:to>
    <xdr:sp>
      <xdr:nvSpPr>
        <xdr:cNvPr id="2" name="Стрелка влево 4">
          <a:hlinkClick r:id="rId2"/>
        </xdr:cNvPr>
        <xdr:cNvSpPr>
          <a:spLocks/>
        </xdr:cNvSpPr>
      </xdr:nvSpPr>
      <xdr:spPr>
        <a:xfrm>
          <a:off x="4791075" y="10610850"/>
          <a:ext cx="1438275" cy="600075"/>
        </a:xfrm>
        <a:prstGeom prst="leftArrow">
          <a:avLst>
            <a:gd name="adj" fmla="val -2902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3762375</xdr:colOff>
      <xdr:row>2</xdr:row>
      <xdr:rowOff>85725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676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5</xdr:col>
      <xdr:colOff>628650</xdr:colOff>
      <xdr:row>31</xdr:row>
      <xdr:rowOff>28575</xdr:rowOff>
    </xdr:to>
    <xdr:sp>
      <xdr:nvSpPr>
        <xdr:cNvPr id="2" name="Стрелка влево 3">
          <a:hlinkClick r:id="rId2"/>
        </xdr:cNvPr>
        <xdr:cNvSpPr>
          <a:spLocks/>
        </xdr:cNvSpPr>
      </xdr:nvSpPr>
      <xdr:spPr>
        <a:xfrm>
          <a:off x="6257925" y="5562600"/>
          <a:ext cx="1438275" cy="600075"/>
        </a:xfrm>
        <a:prstGeom prst="leftArrow">
          <a:avLst>
            <a:gd name="adj" fmla="val -2902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3743325</xdr:colOff>
      <xdr:row>2</xdr:row>
      <xdr:rowOff>0</xdr:rowOff>
    </xdr:to>
    <xdr:pic>
      <xdr:nvPicPr>
        <xdr:cNvPr id="1" name="Рисунок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3</xdr:col>
      <xdr:colOff>342900</xdr:colOff>
      <xdr:row>67</xdr:row>
      <xdr:rowOff>28575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6305550" y="12449175"/>
          <a:ext cx="1438275" cy="600075"/>
        </a:xfrm>
        <a:prstGeom prst="leftArrow">
          <a:avLst>
            <a:gd name="adj" fmla="val -2902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главлению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setmsk.ru/" TargetMode="External" /><Relationship Id="rId2" Type="http://schemas.openxmlformats.org/officeDocument/2006/relationships/hyperlink" Target="mailto:info@teplosetmsk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plosetmsk.ru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1"/>
  <sheetViews>
    <sheetView zoomScalePageLayoutView="0" workbookViewId="0" topLeftCell="A1">
      <selection activeCell="E11" sqref="E11"/>
    </sheetView>
  </sheetViews>
  <sheetFormatPr defaultColWidth="9.140625" defaultRowHeight="15"/>
  <sheetData>
    <row r="1" spans="1:17" ht="15.75" thickTop="1">
      <c r="A1" s="122"/>
      <c r="B1" s="123"/>
      <c r="C1" s="123"/>
      <c r="D1" s="123"/>
      <c r="E1" s="123"/>
      <c r="F1" s="614" t="s">
        <v>502</v>
      </c>
      <c r="G1" s="614"/>
      <c r="H1" s="614"/>
      <c r="I1" s="614"/>
      <c r="J1" s="614"/>
      <c r="K1" s="614"/>
      <c r="L1" s="614"/>
      <c r="M1" s="123"/>
      <c r="N1" s="123"/>
      <c r="O1" s="123"/>
      <c r="P1" s="123"/>
      <c r="Q1" s="124"/>
    </row>
    <row r="2" spans="1:22" ht="22.5" customHeight="1">
      <c r="A2" s="619" t="s">
        <v>223</v>
      </c>
      <c r="B2" s="615"/>
      <c r="C2" s="615"/>
      <c r="D2" s="615"/>
      <c r="E2" s="615"/>
      <c r="F2" s="125"/>
      <c r="G2" s="125"/>
      <c r="H2" s="125"/>
      <c r="I2" s="126"/>
      <c r="J2" s="126"/>
      <c r="K2" s="126"/>
      <c r="L2" s="126"/>
      <c r="M2" s="615" t="s">
        <v>64</v>
      </c>
      <c r="N2" s="615"/>
      <c r="O2" s="615"/>
      <c r="P2" s="615"/>
      <c r="Q2" s="616"/>
      <c r="R2" s="119"/>
      <c r="S2" s="119"/>
      <c r="T2" s="119"/>
      <c r="U2" s="119"/>
      <c r="V2" s="119"/>
    </row>
    <row r="3" spans="1:22" ht="16.5" customHeight="1">
      <c r="A3" s="619"/>
      <c r="B3" s="615"/>
      <c r="C3" s="615"/>
      <c r="D3" s="615"/>
      <c r="E3" s="615"/>
      <c r="F3" s="125"/>
      <c r="G3" s="125"/>
      <c r="H3" s="125"/>
      <c r="I3" s="126"/>
      <c r="J3" s="126"/>
      <c r="K3" s="126"/>
      <c r="L3" s="126"/>
      <c r="M3" s="615"/>
      <c r="N3" s="615"/>
      <c r="O3" s="615"/>
      <c r="P3" s="615"/>
      <c r="Q3" s="616"/>
      <c r="R3" s="119"/>
      <c r="S3" s="119"/>
      <c r="T3" s="119"/>
      <c r="U3" s="119"/>
      <c r="V3" s="119"/>
    </row>
    <row r="4" spans="1:17" ht="11.25" customHeight="1">
      <c r="A4" s="606" t="s">
        <v>224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8"/>
    </row>
    <row r="5" spans="1:17" ht="11.25" customHeight="1" thickBot="1">
      <c r="A5" s="609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1"/>
    </row>
    <row r="6" spans="1:13" ht="11.25" customHeight="1" thickTop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3:11" ht="15" customHeight="1">
      <c r="C7" s="127"/>
      <c r="D7" s="127"/>
      <c r="E7" s="127"/>
      <c r="F7" s="620" t="s">
        <v>13</v>
      </c>
      <c r="G7" s="620"/>
      <c r="H7" s="620"/>
      <c r="I7" s="620"/>
      <c r="J7" s="620"/>
      <c r="K7" s="127"/>
    </row>
    <row r="8" spans="3:11" ht="15" customHeight="1">
      <c r="C8" s="127"/>
      <c r="D8" s="127"/>
      <c r="E8" s="127"/>
      <c r="F8" s="620"/>
      <c r="G8" s="620"/>
      <c r="H8" s="620"/>
      <c r="I8" s="620"/>
      <c r="J8" s="620"/>
      <c r="K8" s="127"/>
    </row>
    <row r="9" spans="1:17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613" t="s">
        <v>1560</v>
      </c>
      <c r="L9" s="613"/>
      <c r="M9" s="613"/>
      <c r="N9" s="613"/>
      <c r="O9" s="613"/>
      <c r="P9" s="613"/>
      <c r="Q9" s="613"/>
    </row>
    <row r="10" spans="1:17" ht="15.75">
      <c r="A10" s="306" t="s">
        <v>11</v>
      </c>
      <c r="B10" s="617" t="s">
        <v>768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281"/>
      <c r="P10" s="281"/>
      <c r="Q10" s="281"/>
    </row>
    <row r="11" spans="1:19" ht="15.75">
      <c r="A11" s="306" t="s">
        <v>12</v>
      </c>
      <c r="B11" s="305" t="s">
        <v>1070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281"/>
      <c r="Q11" s="281"/>
      <c r="S11" s="331"/>
    </row>
    <row r="12" spans="1:17" ht="15.75">
      <c r="A12" s="306" t="s">
        <v>65</v>
      </c>
      <c r="B12" s="618" t="s">
        <v>2033</v>
      </c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307"/>
      <c r="O12" s="281"/>
      <c r="P12" s="281"/>
      <c r="Q12" s="281"/>
    </row>
    <row r="13" spans="1:17" ht="15.75">
      <c r="A13" s="306" t="s">
        <v>151</v>
      </c>
      <c r="B13" s="618" t="s">
        <v>2034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307"/>
      <c r="O13" s="281"/>
      <c r="P13" s="281"/>
      <c r="Q13" s="281"/>
    </row>
    <row r="14" spans="1:17" ht="15.75">
      <c r="A14" s="306" t="s">
        <v>153</v>
      </c>
      <c r="B14" s="612" t="s">
        <v>2035</v>
      </c>
      <c r="C14" s="612"/>
      <c r="D14" s="612"/>
      <c r="E14" s="612"/>
      <c r="F14" s="612"/>
      <c r="G14" s="612"/>
      <c r="H14" s="612"/>
      <c r="I14" s="612"/>
      <c r="J14" s="612"/>
      <c r="K14" s="612"/>
      <c r="L14" s="308"/>
      <c r="M14" s="308"/>
      <c r="N14" s="308"/>
      <c r="O14" s="281"/>
      <c r="P14" s="281"/>
      <c r="Q14" s="281"/>
    </row>
    <row r="15" spans="1:17" ht="15.75">
      <c r="A15" s="306" t="s">
        <v>175</v>
      </c>
      <c r="B15" s="612" t="s">
        <v>2218</v>
      </c>
      <c r="C15" s="612"/>
      <c r="D15" s="612"/>
      <c r="E15" s="612"/>
      <c r="F15" s="612"/>
      <c r="G15" s="612"/>
      <c r="H15" s="612"/>
      <c r="I15" s="501"/>
      <c r="J15" s="501"/>
      <c r="K15" s="501"/>
      <c r="L15" s="308"/>
      <c r="M15" s="308"/>
      <c r="N15" s="308"/>
      <c r="O15" s="281"/>
      <c r="P15" s="281"/>
      <c r="Q15" s="281"/>
    </row>
    <row r="16" spans="1:17" ht="15.75">
      <c r="A16" s="306" t="s">
        <v>221</v>
      </c>
      <c r="B16" s="612" t="s">
        <v>2219</v>
      </c>
      <c r="C16" s="612"/>
      <c r="D16" s="612"/>
      <c r="E16" s="612"/>
      <c r="F16" s="612"/>
      <c r="G16" s="612"/>
      <c r="H16" s="612"/>
      <c r="I16" s="501"/>
      <c r="J16" s="501"/>
      <c r="K16" s="501"/>
      <c r="L16" s="308"/>
      <c r="M16" s="308"/>
      <c r="N16" s="308"/>
      <c r="O16" s="281"/>
      <c r="P16" s="281"/>
      <c r="Q16" s="281"/>
    </row>
    <row r="17" spans="1:17" ht="17.25" customHeight="1">
      <c r="A17" s="306" t="s">
        <v>239</v>
      </c>
      <c r="B17" s="612" t="s">
        <v>1991</v>
      </c>
      <c r="C17" s="612"/>
      <c r="D17" s="612"/>
      <c r="E17" s="612"/>
      <c r="F17" s="281"/>
      <c r="G17" s="281"/>
      <c r="H17" s="281"/>
      <c r="I17" s="281"/>
      <c r="J17" s="307"/>
      <c r="K17" s="307"/>
      <c r="L17" s="307"/>
      <c r="M17" s="307"/>
      <c r="N17" s="307"/>
      <c r="O17" s="282"/>
      <c r="P17" s="281"/>
      <c r="Q17" s="281"/>
    </row>
    <row r="18" spans="1:17" ht="15.75">
      <c r="A18" s="306" t="s">
        <v>241</v>
      </c>
      <c r="B18" s="305" t="s">
        <v>177</v>
      </c>
      <c r="C18" s="305"/>
      <c r="D18" s="305"/>
      <c r="E18" s="305"/>
      <c r="F18" s="307"/>
      <c r="G18" s="307"/>
      <c r="H18" s="307"/>
      <c r="I18" s="307"/>
      <c r="J18" s="307"/>
      <c r="K18" s="307"/>
      <c r="L18" s="307"/>
      <c r="M18" s="307"/>
      <c r="N18" s="307"/>
      <c r="O18" s="281"/>
      <c r="P18" s="281"/>
      <c r="Q18" s="281"/>
    </row>
    <row r="19" spans="1:17" ht="15.75">
      <c r="A19" s="309" t="s">
        <v>340</v>
      </c>
      <c r="B19" s="305" t="s">
        <v>222</v>
      </c>
      <c r="C19" s="305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281"/>
      <c r="P19" s="281"/>
      <c r="Q19" s="281"/>
    </row>
    <row r="20" spans="1:17" ht="15.75">
      <c r="A20" s="306" t="s">
        <v>501</v>
      </c>
      <c r="B20" s="300" t="s">
        <v>240</v>
      </c>
      <c r="C20" s="300"/>
      <c r="D20" s="300"/>
      <c r="E20" s="300"/>
      <c r="F20" s="300"/>
      <c r="G20" s="300"/>
      <c r="H20" s="300"/>
      <c r="I20" s="300"/>
      <c r="J20" s="307"/>
      <c r="K20" s="307"/>
      <c r="L20" s="307"/>
      <c r="M20" s="307"/>
      <c r="N20" s="307"/>
      <c r="O20" s="281"/>
      <c r="P20" s="281"/>
      <c r="Q20" s="281"/>
    </row>
    <row r="21" spans="1:17" ht="15.75">
      <c r="A21" s="306" t="s">
        <v>655</v>
      </c>
      <c r="B21" s="305" t="s">
        <v>341</v>
      </c>
      <c r="C21" s="305"/>
      <c r="D21" s="305"/>
      <c r="E21" s="305"/>
      <c r="F21" s="305"/>
      <c r="G21" s="305"/>
      <c r="H21" s="305"/>
      <c r="I21" s="305"/>
      <c r="J21" s="310"/>
      <c r="K21" s="310"/>
      <c r="L21" s="310"/>
      <c r="M21" s="310"/>
      <c r="N21" s="310"/>
      <c r="O21" s="281"/>
      <c r="P21" s="281"/>
      <c r="Q21" s="281"/>
    </row>
    <row r="22" spans="1:17" ht="15.75">
      <c r="A22" s="306" t="s">
        <v>657</v>
      </c>
      <c r="B22" s="612" t="s">
        <v>342</v>
      </c>
      <c r="C22" s="612"/>
      <c r="D22" s="612"/>
      <c r="E22" s="612"/>
      <c r="F22" s="612"/>
      <c r="G22" s="612"/>
      <c r="H22" s="612"/>
      <c r="I22" s="612"/>
      <c r="J22" s="612"/>
      <c r="K22" s="310"/>
      <c r="L22" s="310"/>
      <c r="M22" s="310"/>
      <c r="N22" s="310"/>
      <c r="O22" s="281"/>
      <c r="P22" s="281"/>
      <c r="Q22" s="281"/>
    </row>
    <row r="23" spans="1:17" ht="15.75">
      <c r="A23" s="306" t="s">
        <v>659</v>
      </c>
      <c r="B23" s="612" t="s">
        <v>656</v>
      </c>
      <c r="C23" s="612"/>
      <c r="D23" s="612"/>
      <c r="E23" s="612"/>
      <c r="F23" s="612"/>
      <c r="G23" s="612"/>
      <c r="H23" s="612"/>
      <c r="I23" s="310"/>
      <c r="J23" s="310"/>
      <c r="K23" s="310"/>
      <c r="L23" s="310"/>
      <c r="M23" s="310"/>
      <c r="N23" s="310"/>
      <c r="O23" s="281"/>
      <c r="P23" s="281"/>
      <c r="Q23" s="281"/>
    </row>
    <row r="24" spans="1:17" ht="15.75">
      <c r="A24" s="306" t="s">
        <v>660</v>
      </c>
      <c r="B24" s="612" t="s">
        <v>658</v>
      </c>
      <c r="C24" s="612"/>
      <c r="D24" s="612"/>
      <c r="E24" s="612"/>
      <c r="F24" s="612"/>
      <c r="G24" s="612"/>
      <c r="H24" s="612"/>
      <c r="I24" s="612"/>
      <c r="J24" s="612"/>
      <c r="K24" s="612"/>
      <c r="L24" s="310"/>
      <c r="M24" s="310"/>
      <c r="N24" s="310"/>
      <c r="O24" s="281"/>
      <c r="P24" s="281"/>
      <c r="Q24" s="281"/>
    </row>
    <row r="25" spans="1:17" ht="15.75">
      <c r="A25" s="306" t="s">
        <v>1071</v>
      </c>
      <c r="B25" s="621" t="s">
        <v>1335</v>
      </c>
      <c r="C25" s="621"/>
      <c r="D25" s="621"/>
      <c r="E25" s="621"/>
      <c r="F25" s="621"/>
      <c r="G25" s="621"/>
      <c r="H25" s="621"/>
      <c r="I25" s="621"/>
      <c r="J25" s="310"/>
      <c r="K25" s="310"/>
      <c r="L25" s="310"/>
      <c r="M25" s="310"/>
      <c r="N25" s="310"/>
      <c r="O25" s="281"/>
      <c r="P25" s="281"/>
      <c r="Q25" s="281"/>
    </row>
    <row r="26" spans="1:17" ht="15.75">
      <c r="A26" s="306" t="s">
        <v>1092</v>
      </c>
      <c r="B26" s="612" t="s">
        <v>661</v>
      </c>
      <c r="C26" s="612"/>
      <c r="D26" s="612"/>
      <c r="E26" s="612"/>
      <c r="F26" s="612"/>
      <c r="G26" s="310"/>
      <c r="H26" s="310"/>
      <c r="I26" s="310"/>
      <c r="J26" s="310"/>
      <c r="K26" s="310"/>
      <c r="L26" s="310"/>
      <c r="M26" s="310"/>
      <c r="N26" s="310"/>
      <c r="O26" s="281"/>
      <c r="P26" s="281"/>
      <c r="Q26" s="281"/>
    </row>
    <row r="27" spans="1:17" ht="15.75">
      <c r="A27" s="306" t="s">
        <v>1559</v>
      </c>
      <c r="B27" s="612" t="s">
        <v>667</v>
      </c>
      <c r="C27" s="612"/>
      <c r="D27" s="612"/>
      <c r="E27" s="612"/>
      <c r="F27" s="612"/>
      <c r="G27" s="310"/>
      <c r="H27" s="310"/>
      <c r="I27" s="310"/>
      <c r="J27" s="310"/>
      <c r="K27" s="310"/>
      <c r="L27" s="310"/>
      <c r="M27" s="310"/>
      <c r="N27" s="310"/>
      <c r="O27" s="281"/>
      <c r="P27" s="281"/>
      <c r="Q27" s="281"/>
    </row>
    <row r="28" spans="1:17" ht="15.75">
      <c r="A28" s="306" t="s">
        <v>1582</v>
      </c>
      <c r="B28" s="305" t="s">
        <v>1093</v>
      </c>
      <c r="C28" s="305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281"/>
      <c r="P28" s="281"/>
      <c r="Q28" s="281"/>
    </row>
    <row r="29" spans="1:17" ht="15.75">
      <c r="A29" s="306" t="s">
        <v>1583</v>
      </c>
      <c r="B29" s="612" t="s">
        <v>1557</v>
      </c>
      <c r="C29" s="612"/>
      <c r="D29" s="612"/>
      <c r="E29" s="332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</row>
    <row r="30" spans="1:21" ht="15.75">
      <c r="A30" s="346" t="s">
        <v>2216</v>
      </c>
      <c r="B30" s="612" t="s">
        <v>1562</v>
      </c>
      <c r="C30" s="612"/>
      <c r="D30" s="612"/>
      <c r="E30" s="342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30"/>
      <c r="S30" s="330"/>
      <c r="T30" s="330"/>
      <c r="U30" s="330"/>
    </row>
    <row r="31" spans="1:17" ht="15.75">
      <c r="A31" s="306" t="s">
        <v>2217</v>
      </c>
      <c r="B31" s="348" t="s">
        <v>1584</v>
      </c>
      <c r="C31" s="348"/>
      <c r="D31" s="348"/>
      <c r="E31" s="348"/>
      <c r="F31" s="348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</row>
  </sheetData>
  <sheetProtection/>
  <mergeCells count="21">
    <mergeCell ref="B14:K14"/>
    <mergeCell ref="A2:E3"/>
    <mergeCell ref="B16:H16"/>
    <mergeCell ref="F7:J8"/>
    <mergeCell ref="B23:H23"/>
    <mergeCell ref="B24:K24"/>
    <mergeCell ref="B27:F27"/>
    <mergeCell ref="B25:I25"/>
    <mergeCell ref="B26:F26"/>
    <mergeCell ref="B13:M13"/>
    <mergeCell ref="B17:E17"/>
    <mergeCell ref="A4:Q5"/>
    <mergeCell ref="B15:H15"/>
    <mergeCell ref="B29:D29"/>
    <mergeCell ref="B30:D30"/>
    <mergeCell ref="K9:Q9"/>
    <mergeCell ref="F1:L1"/>
    <mergeCell ref="B22:J22"/>
    <mergeCell ref="M2:Q3"/>
    <mergeCell ref="B10:N10"/>
    <mergeCell ref="B12:M12"/>
  </mergeCells>
  <hyperlinks>
    <hyperlink ref="B12:K12" location="'Наружная канализация'!R1C1" display="    Российские производители ПВХ труб для наружной канализации"/>
    <hyperlink ref="B13:I13" location="'Внутренняя канализация'!R1C1" display="Российские производители ПВФ труб для внутренней канализации"/>
    <hyperlink ref="B14:I14" location="'Напорные ПЭ трубы'!R1C1" display="Российские производители напорных труб из ПЭ"/>
    <hyperlink ref="B18:E18" location="'Краны латунные'!R1C1" display="Краны латунные и аксессуары к ним"/>
    <hyperlink ref="B19:C19" location="'Гибкая подводка'!R1C1" display="Гибкая подводка"/>
    <hyperlink ref="A2" r:id="rId1" display="www.teplosetmsk.ru"/>
    <hyperlink ref="M2" r:id="rId2" display="info@teplosetmsk.ru"/>
    <hyperlink ref="B20:I20" location="'Металлопластиковая труба'!R1C1" display="Металлопластиковая труба PERT-AL-PERT"/>
    <hyperlink ref="B21:D21" location="'Мембранные баки'!R1C1" display="Мембранные баки"/>
    <hyperlink ref="B22:F22" location="'Оборудование для водоснабжения'!R1C1" display="Оборудование для водоснабжения"/>
    <hyperlink ref="B23:H23" location="'Резьбовые фитинги'!A1" display="Резьбовые фитинги"/>
    <hyperlink ref="B24:H24" location="'Коллекторы и тд'!A1" display="Коллекторы, фильтры, предохранительная арматура"/>
    <hyperlink ref="B26:F26" location="'Пресс фитинг'!A1" display="Пресс фитинги"/>
    <hyperlink ref="B27:F27" location="Водосчетчики!R1C1" display="Водосчетчики "/>
    <hyperlink ref="B10:N10" location="'Трубы и фитинги Россия'!R1C1" display="Российские производители PPRC труб и фитингов для холодного, горячего водоснабжения и отопления."/>
    <hyperlink ref="B11:O11" location="'ПП Турция'!A1" display="Зарубежные производители PPRC труб и фитингов для холодного, горячего водоснаюжения и отопления."/>
    <hyperlink ref="B28:C28" location="Инструмент!A1" display="Инструмент"/>
    <hyperlink ref="B25:I25" location="'Обжимной фитинг'!A1" display="Обжимной фитинг"/>
    <hyperlink ref="B30:D30" location="'Расходные материалы'!R1C1" display="Расходные материалы"/>
    <hyperlink ref="B29:D29" location="Теплоизоляция!R1C1" display="Теплоизоляция"/>
    <hyperlink ref="B31:F31" location="'Радиаторы и комплектующие к ним'!R1C1" display="Радиаторы отопления и комплектующие к ним"/>
    <hyperlink ref="B17:D17" location="'Запорная арматура EUROS'!A1" display="Запорная арматура EUROS"/>
    <hyperlink ref="B14:K14" location="'Трубы напорные из ПЭ'!R1C1" display="Российские производители напорных труб из ПЭ."/>
    <hyperlink ref="B15:H15" location="'ПНД Россия'!A1" display="Российский производители компрессионного фитинга"/>
    <hyperlink ref="B16:H16" location="'ПНД Испания'!A1" display="Зарубежные производители компрессионного фитинга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3:R168"/>
  <sheetViews>
    <sheetView zoomScale="85" zoomScaleNormal="85" zoomScalePageLayoutView="0" workbookViewId="0" topLeftCell="A1">
      <selection activeCell="G156" sqref="G156"/>
    </sheetView>
  </sheetViews>
  <sheetFormatPr defaultColWidth="9.140625" defaultRowHeight="15"/>
  <cols>
    <col min="1" max="1" width="17.421875" style="0" customWidth="1"/>
    <col min="2" max="2" width="15.7109375" style="0" customWidth="1"/>
    <col min="3" max="3" width="18.140625" style="0" customWidth="1"/>
    <col min="4" max="4" width="21.8515625" style="0" customWidth="1"/>
    <col min="5" max="5" width="16.8515625" style="0" customWidth="1"/>
    <col min="7" max="7" width="11.57421875" style="0" customWidth="1"/>
    <col min="8" max="8" width="9.57421875" style="0" customWidth="1"/>
    <col min="9" max="9" width="11.28125" style="0" customWidth="1"/>
    <col min="18" max="19" width="0" style="0" hidden="1" customWidth="1"/>
  </cols>
  <sheetData>
    <row r="3" spans="1:9" ht="21" thickBot="1">
      <c r="A3" s="9" t="s">
        <v>7</v>
      </c>
      <c r="H3" s="719" t="s">
        <v>10</v>
      </c>
      <c r="I3" s="719"/>
    </row>
    <row r="4" spans="1:9" ht="20.25">
      <c r="A4" s="9" t="s">
        <v>8</v>
      </c>
      <c r="H4" s="715"/>
      <c r="I4" s="716"/>
    </row>
    <row r="5" spans="1:9" ht="16.5" thickBot="1">
      <c r="A5" s="1" t="s">
        <v>9</v>
      </c>
      <c r="E5" s="627" t="s">
        <v>64</v>
      </c>
      <c r="F5" s="627"/>
      <c r="H5" s="717"/>
      <c r="I5" s="718"/>
    </row>
    <row r="7" spans="1:5" ht="15" customHeight="1">
      <c r="A7" s="628" t="s">
        <v>1465</v>
      </c>
      <c r="B7" s="628"/>
      <c r="C7" s="628"/>
      <c r="D7" s="628"/>
      <c r="E7" s="628"/>
    </row>
    <row r="8" spans="1:5" ht="12.75" customHeight="1">
      <c r="A8" s="628"/>
      <c r="B8" s="628"/>
      <c r="C8" s="628"/>
      <c r="D8" s="628"/>
      <c r="E8" s="628"/>
    </row>
    <row r="9" ht="15.75" thickBot="1"/>
    <row r="10" spans="1:5" ht="15.75" thickBot="1">
      <c r="A10" s="155" t="s">
        <v>342</v>
      </c>
      <c r="B10" s="156"/>
      <c r="C10" s="156"/>
      <c r="D10" s="156"/>
      <c r="E10" s="157"/>
    </row>
    <row r="11" spans="1:5" ht="15.75" thickBot="1">
      <c r="A11" s="155" t="s">
        <v>343</v>
      </c>
      <c r="B11" s="156"/>
      <c r="C11" s="156"/>
      <c r="D11" s="156"/>
      <c r="E11" s="157"/>
    </row>
    <row r="12" spans="1:18" ht="15.75" thickBot="1">
      <c r="A12" s="155" t="s">
        <v>15</v>
      </c>
      <c r="B12" s="156"/>
      <c r="C12" s="156"/>
      <c r="D12" s="156"/>
      <c r="E12" s="158" t="s">
        <v>344</v>
      </c>
      <c r="R12">
        <f>(100-H4)/100</f>
        <v>1</v>
      </c>
    </row>
    <row r="13" spans="1:18" ht="15.75" thickBot="1">
      <c r="A13" s="159" t="s">
        <v>345</v>
      </c>
      <c r="B13" s="160"/>
      <c r="C13" s="160"/>
      <c r="D13" s="161"/>
      <c r="E13" s="188">
        <f aca="true" t="shared" si="0" ref="E13:E21">R13*$R$12</f>
        <v>7757.928749999999</v>
      </c>
      <c r="R13">
        <v>7757.928749999999</v>
      </c>
    </row>
    <row r="14" spans="1:18" ht="15.75" thickBot="1">
      <c r="A14" s="162" t="s">
        <v>346</v>
      </c>
      <c r="B14" s="163"/>
      <c r="C14" s="163"/>
      <c r="D14" s="164"/>
      <c r="E14" s="188">
        <f t="shared" si="0"/>
        <v>8088.6414375</v>
      </c>
      <c r="R14">
        <v>8088.6414375</v>
      </c>
    </row>
    <row r="15" spans="1:18" ht="15.75" thickBot="1">
      <c r="A15" s="162" t="s">
        <v>347</v>
      </c>
      <c r="B15" s="163"/>
      <c r="C15" s="163"/>
      <c r="D15" s="164"/>
      <c r="E15" s="188">
        <f t="shared" si="0"/>
        <v>6911.609249999999</v>
      </c>
      <c r="R15">
        <v>6911.609249999999</v>
      </c>
    </row>
    <row r="16" spans="1:18" ht="15.75" thickBot="1">
      <c r="A16" s="162" t="s">
        <v>348</v>
      </c>
      <c r="B16" s="163"/>
      <c r="C16" s="163"/>
      <c r="D16" s="164"/>
      <c r="E16" s="188">
        <f t="shared" si="0"/>
        <v>7333.8159375</v>
      </c>
      <c r="R16">
        <v>7333.8159375</v>
      </c>
    </row>
    <row r="17" spans="1:18" ht="15.75" thickBot="1">
      <c r="A17" s="162" t="s">
        <v>349</v>
      </c>
      <c r="B17" s="163"/>
      <c r="C17" s="163"/>
      <c r="D17" s="164"/>
      <c r="E17" s="188">
        <f t="shared" si="0"/>
        <v>6911.609249999999</v>
      </c>
      <c r="R17">
        <v>6911.609249999999</v>
      </c>
    </row>
    <row r="18" spans="1:18" ht="15.75" thickBot="1">
      <c r="A18" s="162" t="s">
        <v>350</v>
      </c>
      <c r="B18" s="163"/>
      <c r="C18" s="163"/>
      <c r="D18" s="164"/>
      <c r="E18" s="188">
        <f t="shared" si="0"/>
        <v>7333.8159375</v>
      </c>
      <c r="R18">
        <v>7333.8159375</v>
      </c>
    </row>
    <row r="19" spans="1:18" ht="15.75" thickBot="1">
      <c r="A19" s="162" t="s">
        <v>351</v>
      </c>
      <c r="B19" s="163"/>
      <c r="C19" s="163"/>
      <c r="D19" s="164"/>
      <c r="E19" s="188">
        <f t="shared" si="0"/>
        <v>5908.987499999999</v>
      </c>
      <c r="R19">
        <v>5908.987499999999</v>
      </c>
    </row>
    <row r="20" spans="1:18" ht="15.75" thickBot="1">
      <c r="A20" s="162" t="s">
        <v>352</v>
      </c>
      <c r="B20" s="163"/>
      <c r="C20" s="163"/>
      <c r="D20" s="164"/>
      <c r="E20" s="188">
        <f t="shared" si="0"/>
        <v>8101.031249999999</v>
      </c>
      <c r="R20">
        <v>8101.031249999999</v>
      </c>
    </row>
    <row r="21" spans="1:18" ht="15.75" thickBot="1">
      <c r="A21" s="165" t="s">
        <v>353</v>
      </c>
      <c r="B21" s="166"/>
      <c r="C21" s="166"/>
      <c r="D21" s="167"/>
      <c r="E21" s="188">
        <f t="shared" si="0"/>
        <v>9745.0640625</v>
      </c>
      <c r="R21">
        <v>9745.0640625</v>
      </c>
    </row>
    <row r="22" spans="1:18" ht="15.75" thickBot="1">
      <c r="A22" s="155" t="s">
        <v>354</v>
      </c>
      <c r="B22" s="156"/>
      <c r="C22" s="156"/>
      <c r="D22" s="156"/>
      <c r="E22" s="188"/>
      <c r="R22">
        <v>0</v>
      </c>
    </row>
    <row r="23" spans="1:18" ht="15.75" thickBot="1">
      <c r="A23" s="168" t="s">
        <v>355</v>
      </c>
      <c r="B23" s="169"/>
      <c r="C23" s="169"/>
      <c r="D23" s="170"/>
      <c r="E23" s="188">
        <f>R23*$R$12</f>
        <v>3244.22475</v>
      </c>
      <c r="R23">
        <v>3244.22475</v>
      </c>
    </row>
    <row r="24" spans="1:18" ht="15.75" thickBot="1">
      <c r="A24" s="155" t="s">
        <v>356</v>
      </c>
      <c r="B24" s="156"/>
      <c r="C24" s="156"/>
      <c r="D24" s="156"/>
      <c r="E24" s="188"/>
      <c r="R24">
        <v>0</v>
      </c>
    </row>
    <row r="25" spans="1:18" ht="15.75" thickBot="1">
      <c r="A25" s="155" t="s">
        <v>357</v>
      </c>
      <c r="B25" s="156"/>
      <c r="C25" s="156"/>
      <c r="D25" s="156"/>
      <c r="E25" s="188"/>
      <c r="R25">
        <v>0</v>
      </c>
    </row>
    <row r="26" spans="1:18" ht="15.75" thickBot="1">
      <c r="A26" s="159" t="s">
        <v>489</v>
      </c>
      <c r="B26" s="160"/>
      <c r="C26" s="160"/>
      <c r="D26" s="161"/>
      <c r="E26" s="188">
        <f aca="true" t="shared" si="1" ref="E26:E33">R26*$R$12</f>
        <v>7452.94875</v>
      </c>
      <c r="R26">
        <v>7452.94875</v>
      </c>
    </row>
    <row r="27" spans="1:18" ht="15.75" thickBot="1">
      <c r="A27" s="162" t="s">
        <v>490</v>
      </c>
      <c r="B27" s="163"/>
      <c r="C27" s="163"/>
      <c r="D27" s="164"/>
      <c r="E27" s="188">
        <f t="shared" si="1"/>
        <v>7557.7856249999995</v>
      </c>
      <c r="R27">
        <v>7557.7856249999995</v>
      </c>
    </row>
    <row r="28" spans="1:18" ht="15.75" thickBot="1">
      <c r="A28" s="162" t="s">
        <v>491</v>
      </c>
      <c r="B28" s="163"/>
      <c r="C28" s="163"/>
      <c r="D28" s="164"/>
      <c r="E28" s="188">
        <f t="shared" si="1"/>
        <v>7853.234999999999</v>
      </c>
      <c r="R28">
        <v>7853.234999999999</v>
      </c>
    </row>
    <row r="29" spans="1:18" ht="15.75" thickBot="1">
      <c r="A29" s="162" t="s">
        <v>492</v>
      </c>
      <c r="B29" s="163"/>
      <c r="C29" s="163"/>
      <c r="D29" s="164"/>
      <c r="E29" s="188">
        <f t="shared" si="1"/>
        <v>7719.80625</v>
      </c>
      <c r="R29">
        <v>7719.80625</v>
      </c>
    </row>
    <row r="30" spans="1:18" ht="15.75" thickBot="1">
      <c r="A30" s="162" t="s">
        <v>493</v>
      </c>
      <c r="B30" s="163"/>
      <c r="C30" s="163"/>
      <c r="D30" s="164"/>
      <c r="E30" s="188">
        <f t="shared" si="1"/>
        <v>8043.847499999999</v>
      </c>
      <c r="R30">
        <v>8043.847499999999</v>
      </c>
    </row>
    <row r="31" spans="1:18" ht="15.75" thickBot="1">
      <c r="A31" s="162" t="s">
        <v>494</v>
      </c>
      <c r="B31" s="163"/>
      <c r="C31" s="163"/>
      <c r="D31" s="164"/>
      <c r="E31" s="188">
        <f t="shared" si="1"/>
        <v>7557.7856249999995</v>
      </c>
      <c r="R31">
        <v>7557.7856249999995</v>
      </c>
    </row>
    <row r="32" spans="1:18" ht="15.75" thickBot="1">
      <c r="A32" s="162" t="s">
        <v>495</v>
      </c>
      <c r="B32" s="163"/>
      <c r="C32" s="163"/>
      <c r="D32" s="164"/>
      <c r="E32" s="188">
        <f t="shared" si="1"/>
        <v>7853.234999999999</v>
      </c>
      <c r="R32">
        <v>7853.234999999999</v>
      </c>
    </row>
    <row r="33" spans="1:18" ht="15.75" thickBot="1">
      <c r="A33" s="165" t="s">
        <v>496</v>
      </c>
      <c r="B33" s="166"/>
      <c r="C33" s="166"/>
      <c r="D33" s="167"/>
      <c r="E33" s="188">
        <f t="shared" si="1"/>
        <v>6013.824375</v>
      </c>
      <c r="R33">
        <v>6013.824375</v>
      </c>
    </row>
    <row r="34" spans="1:18" ht="15.75" thickBot="1">
      <c r="A34" s="155" t="s">
        <v>358</v>
      </c>
      <c r="B34" s="156"/>
      <c r="C34" s="156"/>
      <c r="D34" s="156"/>
      <c r="E34" s="188"/>
      <c r="R34">
        <v>0</v>
      </c>
    </row>
    <row r="35" spans="1:18" ht="15.75" thickBot="1">
      <c r="A35" s="171" t="s">
        <v>359</v>
      </c>
      <c r="B35" s="172"/>
      <c r="C35" s="172"/>
      <c r="D35" s="172"/>
      <c r="E35" s="188">
        <f aca="true" t="shared" si="2" ref="E35:E46">R35*$R$12</f>
        <v>10483.6875</v>
      </c>
      <c r="R35">
        <v>10483.6875</v>
      </c>
    </row>
    <row r="36" spans="1:18" ht="15.75" thickBot="1">
      <c r="A36" s="173" t="s">
        <v>360</v>
      </c>
      <c r="B36" s="174"/>
      <c r="C36" s="174"/>
      <c r="D36" s="174"/>
      <c r="E36" s="188">
        <f t="shared" si="2"/>
        <v>10864.912499999999</v>
      </c>
      <c r="R36">
        <v>10864.912499999999</v>
      </c>
    </row>
    <row r="37" spans="1:18" ht="15.75" thickBot="1">
      <c r="A37" s="173" t="s">
        <v>361</v>
      </c>
      <c r="B37" s="174"/>
      <c r="C37" s="174"/>
      <c r="D37" s="174"/>
      <c r="E37" s="188">
        <f t="shared" si="2"/>
        <v>10197.76875</v>
      </c>
      <c r="R37">
        <v>10197.76875</v>
      </c>
    </row>
    <row r="38" spans="1:18" ht="15.75" thickBot="1">
      <c r="A38" s="173" t="s">
        <v>362</v>
      </c>
      <c r="B38" s="174"/>
      <c r="C38" s="174"/>
      <c r="D38" s="174"/>
      <c r="E38" s="188">
        <f t="shared" si="2"/>
        <v>10578.99375</v>
      </c>
      <c r="R38">
        <v>10578.99375</v>
      </c>
    </row>
    <row r="39" spans="1:18" ht="15.75" thickBot="1">
      <c r="A39" s="173" t="s">
        <v>363</v>
      </c>
      <c r="B39" s="174"/>
      <c r="C39" s="174"/>
      <c r="D39" s="174"/>
      <c r="E39" s="188">
        <f t="shared" si="2"/>
        <v>10197.76875</v>
      </c>
      <c r="R39">
        <v>10197.76875</v>
      </c>
    </row>
    <row r="40" spans="1:18" ht="15.75" thickBot="1">
      <c r="A40" s="173" t="s">
        <v>364</v>
      </c>
      <c r="B40" s="174"/>
      <c r="C40" s="174"/>
      <c r="D40" s="174"/>
      <c r="E40" s="188">
        <f t="shared" si="2"/>
        <v>10578.99375</v>
      </c>
      <c r="R40">
        <v>10578.99375</v>
      </c>
    </row>
    <row r="41" spans="1:18" ht="15.75" thickBot="1">
      <c r="A41" s="173" t="s">
        <v>497</v>
      </c>
      <c r="B41" s="174"/>
      <c r="C41" s="174"/>
      <c r="D41" s="174"/>
      <c r="E41" s="188">
        <f t="shared" si="2"/>
        <v>9197.053124999999</v>
      </c>
      <c r="R41">
        <v>9197.053124999999</v>
      </c>
    </row>
    <row r="42" spans="1:18" ht="15.75" thickBot="1">
      <c r="A42" s="173" t="s">
        <v>365</v>
      </c>
      <c r="B42" s="174"/>
      <c r="C42" s="174"/>
      <c r="D42" s="174"/>
      <c r="E42" s="188">
        <f t="shared" si="2"/>
        <v>7113.6585</v>
      </c>
      <c r="R42">
        <v>7113.6585</v>
      </c>
    </row>
    <row r="43" spans="1:18" ht="15.75" thickBot="1">
      <c r="A43" s="173" t="s">
        <v>366</v>
      </c>
      <c r="B43" s="174"/>
      <c r="C43" s="174"/>
      <c r="D43" s="174"/>
      <c r="E43" s="188">
        <f t="shared" si="2"/>
        <v>13611.638624999998</v>
      </c>
      <c r="R43">
        <v>13611.638624999998</v>
      </c>
    </row>
    <row r="44" spans="1:18" ht="15.75" thickBot="1">
      <c r="A44" s="173" t="s">
        <v>367</v>
      </c>
      <c r="B44" s="174"/>
      <c r="C44" s="174"/>
      <c r="D44" s="174"/>
      <c r="E44" s="188">
        <f t="shared" si="2"/>
        <v>13611.638624999998</v>
      </c>
      <c r="R44">
        <v>13611.638624999998</v>
      </c>
    </row>
    <row r="45" spans="1:18" ht="15.75" thickBot="1">
      <c r="A45" s="173" t="s">
        <v>368</v>
      </c>
      <c r="B45" s="174"/>
      <c r="C45" s="174"/>
      <c r="D45" s="174"/>
      <c r="E45" s="188">
        <f t="shared" si="2"/>
        <v>5922.330375</v>
      </c>
      <c r="R45">
        <v>5922.330375</v>
      </c>
    </row>
    <row r="46" spans="1:18" ht="15.75" thickBot="1">
      <c r="A46" s="175" t="s">
        <v>369</v>
      </c>
      <c r="B46" s="176"/>
      <c r="C46" s="176"/>
      <c r="D46" s="176"/>
      <c r="E46" s="188">
        <f t="shared" si="2"/>
        <v>5752.6852499999995</v>
      </c>
      <c r="R46">
        <v>5752.6852499999995</v>
      </c>
    </row>
    <row r="47" spans="1:18" ht="15.75" thickBot="1">
      <c r="A47" s="155" t="s">
        <v>370</v>
      </c>
      <c r="B47" s="156"/>
      <c r="C47" s="156"/>
      <c r="D47" s="156"/>
      <c r="E47" s="188"/>
      <c r="R47">
        <v>0</v>
      </c>
    </row>
    <row r="48" spans="1:18" ht="15.75" thickBot="1">
      <c r="A48" s="171" t="s">
        <v>371</v>
      </c>
      <c r="B48" s="172"/>
      <c r="C48" s="172"/>
      <c r="D48" s="172"/>
      <c r="E48" s="188">
        <f aca="true" t="shared" si="3" ref="E48:E54">R48*$R$12</f>
        <v>15123.195749999999</v>
      </c>
      <c r="R48">
        <v>15123.195749999999</v>
      </c>
    </row>
    <row r="49" spans="1:18" ht="15.75" thickBot="1">
      <c r="A49" s="173" t="s">
        <v>372</v>
      </c>
      <c r="B49" s="174"/>
      <c r="C49" s="174"/>
      <c r="D49" s="174"/>
      <c r="E49" s="188">
        <f t="shared" si="3"/>
        <v>15469.157437499998</v>
      </c>
      <c r="R49">
        <v>15469.157437499998</v>
      </c>
    </row>
    <row r="50" spans="1:18" ht="15.75" thickBot="1">
      <c r="A50" s="173" t="s">
        <v>373</v>
      </c>
      <c r="B50" s="174"/>
      <c r="C50" s="174"/>
      <c r="D50" s="174"/>
      <c r="E50" s="188">
        <f t="shared" si="3"/>
        <v>14616.1665</v>
      </c>
      <c r="R50">
        <v>14616.1665</v>
      </c>
    </row>
    <row r="51" spans="1:18" ht="15.75" thickBot="1">
      <c r="A51" s="173" t="s">
        <v>374</v>
      </c>
      <c r="B51" s="174"/>
      <c r="C51" s="174"/>
      <c r="D51" s="174"/>
      <c r="E51" s="188">
        <f t="shared" si="3"/>
        <v>15003.109874999998</v>
      </c>
      <c r="R51">
        <v>15003.109874999998</v>
      </c>
    </row>
    <row r="52" spans="1:18" ht="15.75" thickBot="1">
      <c r="A52" s="173" t="s">
        <v>375</v>
      </c>
      <c r="B52" s="174"/>
      <c r="C52" s="174"/>
      <c r="D52" s="174"/>
      <c r="E52" s="188">
        <f t="shared" si="3"/>
        <v>14616.1665</v>
      </c>
      <c r="R52">
        <v>14616.1665</v>
      </c>
    </row>
    <row r="53" spans="1:18" ht="15.75" thickBot="1">
      <c r="A53" s="173" t="s">
        <v>376</v>
      </c>
      <c r="B53" s="174"/>
      <c r="C53" s="174"/>
      <c r="D53" s="174"/>
      <c r="E53" s="188">
        <f t="shared" si="3"/>
        <v>15003.109874999998</v>
      </c>
      <c r="R53">
        <v>15003.109874999998</v>
      </c>
    </row>
    <row r="54" spans="1:18" ht="15.75" thickBot="1">
      <c r="A54" s="175" t="s">
        <v>377</v>
      </c>
      <c r="B54" s="176"/>
      <c r="C54" s="176"/>
      <c r="D54" s="176"/>
      <c r="E54" s="188">
        <f t="shared" si="3"/>
        <v>16890.173624999996</v>
      </c>
      <c r="R54">
        <v>16890.173624999996</v>
      </c>
    </row>
    <row r="55" spans="1:18" ht="15.75" thickBot="1">
      <c r="A55" s="155" t="s">
        <v>378</v>
      </c>
      <c r="B55" s="156"/>
      <c r="C55" s="156"/>
      <c r="D55" s="156"/>
      <c r="E55" s="188"/>
      <c r="R55">
        <v>0</v>
      </c>
    </row>
    <row r="56" spans="1:18" ht="15.75" thickBot="1">
      <c r="A56" s="171" t="s">
        <v>379</v>
      </c>
      <c r="B56" s="172"/>
      <c r="C56" s="172"/>
      <c r="D56" s="172"/>
      <c r="E56" s="188">
        <f aca="true" t="shared" si="4" ref="E56:E63">R56*$R$12</f>
        <v>13988.0983125</v>
      </c>
      <c r="R56">
        <v>13988.0983125</v>
      </c>
    </row>
    <row r="57" spans="1:18" ht="15.75" thickBot="1">
      <c r="A57" s="173" t="s">
        <v>380</v>
      </c>
      <c r="B57" s="174"/>
      <c r="C57" s="174"/>
      <c r="D57" s="174"/>
      <c r="E57" s="188">
        <f t="shared" si="4"/>
        <v>14394.102937500002</v>
      </c>
      <c r="R57">
        <v>14394.102937500002</v>
      </c>
    </row>
    <row r="58" spans="1:18" ht="15.75" thickBot="1">
      <c r="A58" s="173" t="s">
        <v>381</v>
      </c>
      <c r="B58" s="174"/>
      <c r="C58" s="174"/>
      <c r="D58" s="174"/>
      <c r="E58" s="188">
        <f t="shared" si="4"/>
        <v>13748.879624999998</v>
      </c>
      <c r="R58">
        <v>13748.879624999998</v>
      </c>
    </row>
    <row r="59" spans="1:18" ht="15.75" thickBot="1">
      <c r="A59" s="173" t="s">
        <v>382</v>
      </c>
      <c r="B59" s="174"/>
      <c r="C59" s="174"/>
      <c r="D59" s="174"/>
      <c r="E59" s="188">
        <f t="shared" si="4"/>
        <v>14205.396562499998</v>
      </c>
      <c r="R59">
        <v>14205.396562499998</v>
      </c>
    </row>
    <row r="60" spans="1:18" ht="15.75" thickBot="1">
      <c r="A60" s="173" t="s">
        <v>383</v>
      </c>
      <c r="B60" s="174"/>
      <c r="C60" s="174"/>
      <c r="D60" s="174"/>
      <c r="E60" s="188">
        <f t="shared" si="4"/>
        <v>13748.879624999998</v>
      </c>
      <c r="R60">
        <v>13748.879624999998</v>
      </c>
    </row>
    <row r="61" spans="1:18" ht="15.75" thickBot="1">
      <c r="A61" s="173" t="s">
        <v>384</v>
      </c>
      <c r="B61" s="174"/>
      <c r="C61" s="174"/>
      <c r="D61" s="174"/>
      <c r="E61" s="188">
        <f t="shared" si="4"/>
        <v>16390.768874999998</v>
      </c>
      <c r="R61">
        <v>16390.768874999998</v>
      </c>
    </row>
    <row r="62" spans="1:18" ht="15.75" thickBot="1">
      <c r="A62" s="173" t="s">
        <v>385</v>
      </c>
      <c r="B62" s="174"/>
      <c r="C62" s="174"/>
      <c r="D62" s="174"/>
      <c r="E62" s="188">
        <f t="shared" si="4"/>
        <v>15316.667437499998</v>
      </c>
      <c r="R62">
        <v>15316.667437499998</v>
      </c>
    </row>
    <row r="63" spans="1:18" ht="15.75" thickBot="1">
      <c r="A63" s="175" t="s">
        <v>386</v>
      </c>
      <c r="B63" s="176"/>
      <c r="C63" s="176"/>
      <c r="D63" s="176"/>
      <c r="E63" s="188">
        <f t="shared" si="4"/>
        <v>16390.768874999998</v>
      </c>
      <c r="R63">
        <v>16390.768874999998</v>
      </c>
    </row>
    <row r="64" spans="1:18" ht="15.75" thickBot="1">
      <c r="A64" s="155" t="s">
        <v>387</v>
      </c>
      <c r="B64" s="156"/>
      <c r="C64" s="156"/>
      <c r="D64" s="156"/>
      <c r="E64" s="188"/>
      <c r="R64">
        <v>0</v>
      </c>
    </row>
    <row r="65" spans="1:18" ht="15.75" thickBot="1">
      <c r="A65" s="171" t="s">
        <v>388</v>
      </c>
      <c r="B65" s="172"/>
      <c r="C65" s="172"/>
      <c r="D65" s="172"/>
      <c r="E65" s="188">
        <f aca="true" t="shared" si="5" ref="E65:E71">R65*$R$12</f>
        <v>21914.719125</v>
      </c>
      <c r="R65">
        <v>21914.719125</v>
      </c>
    </row>
    <row r="66" spans="1:18" ht="15.75" thickBot="1">
      <c r="A66" s="173" t="s">
        <v>389</v>
      </c>
      <c r="B66" s="174"/>
      <c r="C66" s="174"/>
      <c r="D66" s="174"/>
      <c r="E66" s="188">
        <f t="shared" si="5"/>
        <v>22320.723749999997</v>
      </c>
      <c r="R66">
        <v>22320.723749999997</v>
      </c>
    </row>
    <row r="67" spans="1:18" ht="15.75" thickBot="1">
      <c r="A67" s="173" t="s">
        <v>390</v>
      </c>
      <c r="B67" s="174"/>
      <c r="C67" s="174"/>
      <c r="D67" s="174"/>
      <c r="E67" s="188">
        <f t="shared" si="5"/>
        <v>21675.500437500003</v>
      </c>
      <c r="R67">
        <v>21675.500437500003</v>
      </c>
    </row>
    <row r="68" spans="1:18" ht="15.75" thickBot="1">
      <c r="A68" s="173" t="s">
        <v>391</v>
      </c>
      <c r="B68" s="174"/>
      <c r="C68" s="174"/>
      <c r="D68" s="174"/>
      <c r="E68" s="188">
        <f t="shared" si="5"/>
        <v>22132.017374999996</v>
      </c>
      <c r="R68">
        <v>22132.017374999996</v>
      </c>
    </row>
    <row r="69" spans="1:18" ht="15.75" thickBot="1">
      <c r="A69" s="173" t="s">
        <v>392</v>
      </c>
      <c r="B69" s="174"/>
      <c r="C69" s="174"/>
      <c r="D69" s="174"/>
      <c r="E69" s="188">
        <f t="shared" si="5"/>
        <v>21675.500437500003</v>
      </c>
      <c r="R69">
        <v>21675.500437500003</v>
      </c>
    </row>
    <row r="70" spans="1:18" ht="15.75" thickBot="1">
      <c r="A70" s="173" t="s">
        <v>393</v>
      </c>
      <c r="B70" s="174"/>
      <c r="C70" s="174"/>
      <c r="D70" s="174"/>
      <c r="E70" s="188">
        <f t="shared" si="5"/>
        <v>22132.017374999996</v>
      </c>
      <c r="R70">
        <v>22132.017374999996</v>
      </c>
    </row>
    <row r="71" spans="1:18" ht="15.75" thickBot="1">
      <c r="A71" s="175" t="s">
        <v>394</v>
      </c>
      <c r="B71" s="176"/>
      <c r="C71" s="176"/>
      <c r="D71" s="176"/>
      <c r="E71" s="188">
        <f t="shared" si="5"/>
        <v>20963.562749999997</v>
      </c>
      <c r="R71">
        <v>20963.562749999997</v>
      </c>
    </row>
    <row r="72" spans="1:18" ht="15.75" thickBot="1">
      <c r="A72" s="155" t="s">
        <v>395</v>
      </c>
      <c r="B72" s="156"/>
      <c r="C72" s="156"/>
      <c r="D72" s="156"/>
      <c r="E72" s="188"/>
      <c r="R72">
        <v>0</v>
      </c>
    </row>
    <row r="73" spans="1:18" ht="15.75" thickBot="1">
      <c r="A73" s="155" t="s">
        <v>396</v>
      </c>
      <c r="B73" s="156"/>
      <c r="C73" s="156"/>
      <c r="D73" s="156"/>
      <c r="E73" s="188"/>
      <c r="R73">
        <v>0</v>
      </c>
    </row>
    <row r="74" spans="1:18" ht="15.75" thickBot="1">
      <c r="A74" s="171" t="s">
        <v>498</v>
      </c>
      <c r="B74" s="172"/>
      <c r="C74" s="172"/>
      <c r="D74" s="172"/>
      <c r="E74" s="188">
        <f aca="true" t="shared" si="6" ref="E74:E86">R74*$R$12</f>
        <v>781.51125</v>
      </c>
      <c r="R74">
        <v>781.51125</v>
      </c>
    </row>
    <row r="75" spans="1:18" ht="15.75" thickBot="1">
      <c r="A75" s="173" t="s">
        <v>397</v>
      </c>
      <c r="B75" s="174"/>
      <c r="C75" s="174"/>
      <c r="D75" s="174"/>
      <c r="E75" s="188">
        <f t="shared" si="6"/>
        <v>1886.1106874999998</v>
      </c>
      <c r="R75">
        <v>1886.1106874999998</v>
      </c>
    </row>
    <row r="76" spans="1:18" ht="15.75" thickBot="1">
      <c r="A76" s="173" t="s">
        <v>398</v>
      </c>
      <c r="B76" s="174"/>
      <c r="C76" s="174"/>
      <c r="D76" s="174"/>
      <c r="E76" s="188">
        <f t="shared" si="6"/>
        <v>3839.8888124999994</v>
      </c>
      <c r="R76">
        <v>3839.8888124999994</v>
      </c>
    </row>
    <row r="77" spans="1:18" ht="15.75" thickBot="1">
      <c r="A77" s="173" t="s">
        <v>399</v>
      </c>
      <c r="B77" s="174"/>
      <c r="C77" s="174"/>
      <c r="D77" s="174"/>
      <c r="E77" s="188">
        <f t="shared" si="6"/>
        <v>5445.799125</v>
      </c>
      <c r="R77">
        <v>5445.799125</v>
      </c>
    </row>
    <row r="78" spans="1:18" ht="15.75" thickBot="1">
      <c r="A78" s="173" t="s">
        <v>400</v>
      </c>
      <c r="B78" s="174"/>
      <c r="C78" s="174"/>
      <c r="D78" s="174"/>
      <c r="E78" s="188">
        <f t="shared" si="6"/>
        <v>11766.509624999999</v>
      </c>
      <c r="R78">
        <v>11766.509624999999</v>
      </c>
    </row>
    <row r="79" spans="1:18" ht="15.75" thickBot="1">
      <c r="A79" s="173" t="s">
        <v>401</v>
      </c>
      <c r="B79" s="174"/>
      <c r="C79" s="174"/>
      <c r="D79" s="174"/>
      <c r="E79" s="188">
        <f t="shared" si="6"/>
        <v>1886.1253499999998</v>
      </c>
      <c r="R79">
        <v>1886.1253499999998</v>
      </c>
    </row>
    <row r="80" spans="1:18" ht="15.75" thickBot="1">
      <c r="A80" s="173" t="s">
        <v>402</v>
      </c>
      <c r="B80" s="174"/>
      <c r="C80" s="174"/>
      <c r="D80" s="174"/>
      <c r="E80" s="188">
        <f t="shared" si="6"/>
        <v>13049.624999999998</v>
      </c>
      <c r="R80">
        <v>13049.624999999998</v>
      </c>
    </row>
    <row r="81" spans="1:18" ht="15.75" thickBot="1">
      <c r="A81" s="173" t="s">
        <v>403</v>
      </c>
      <c r="B81" s="174"/>
      <c r="C81" s="174"/>
      <c r="D81" s="174"/>
      <c r="E81" s="188">
        <f t="shared" si="6"/>
        <v>13049.624999999998</v>
      </c>
      <c r="R81">
        <v>13049.624999999998</v>
      </c>
    </row>
    <row r="82" spans="1:18" ht="15.75" thickBot="1">
      <c r="A82" s="173" t="s">
        <v>404</v>
      </c>
      <c r="B82" s="174"/>
      <c r="C82" s="174"/>
      <c r="D82" s="174"/>
      <c r="E82" s="188">
        <f t="shared" si="6"/>
        <v>8390.76225</v>
      </c>
      <c r="R82">
        <v>8390.76225</v>
      </c>
    </row>
    <row r="83" spans="1:18" ht="15.75" thickBot="1">
      <c r="A83" s="173" t="s">
        <v>405</v>
      </c>
      <c r="B83" s="174"/>
      <c r="C83" s="174"/>
      <c r="D83" s="174"/>
      <c r="E83" s="188">
        <f t="shared" si="6"/>
        <v>7943.7759375</v>
      </c>
      <c r="R83">
        <v>7943.7759375</v>
      </c>
    </row>
    <row r="84" spans="1:18" ht="15.75" thickBot="1">
      <c r="A84" s="173" t="s">
        <v>406</v>
      </c>
      <c r="B84" s="174"/>
      <c r="C84" s="174"/>
      <c r="D84" s="174"/>
      <c r="E84" s="188">
        <f t="shared" si="6"/>
        <v>17018.837062499995</v>
      </c>
      <c r="R84">
        <v>17018.837062499995</v>
      </c>
    </row>
    <row r="85" spans="1:18" ht="15.75" thickBot="1">
      <c r="A85" s="173" t="s">
        <v>407</v>
      </c>
      <c r="B85" s="174"/>
      <c r="C85" s="174"/>
      <c r="D85" s="174"/>
      <c r="E85" s="188">
        <f t="shared" si="6"/>
        <v>17254.2435</v>
      </c>
      <c r="R85">
        <v>17254.2435</v>
      </c>
    </row>
    <row r="86" spans="1:18" ht="15.75" thickBot="1">
      <c r="A86" s="175" t="s">
        <v>408</v>
      </c>
      <c r="B86" s="176"/>
      <c r="C86" s="176"/>
      <c r="D86" s="176"/>
      <c r="E86" s="188">
        <f t="shared" si="6"/>
        <v>285.91875</v>
      </c>
      <c r="R86">
        <v>285.91875</v>
      </c>
    </row>
    <row r="87" spans="1:18" ht="15.75" thickBot="1">
      <c r="A87" s="155" t="s">
        <v>409</v>
      </c>
      <c r="B87" s="156"/>
      <c r="C87" s="156"/>
      <c r="D87" s="156"/>
      <c r="E87" s="188"/>
      <c r="R87">
        <v>0</v>
      </c>
    </row>
    <row r="88" spans="1:18" ht="15.75" thickBot="1">
      <c r="A88" s="171" t="s">
        <v>410</v>
      </c>
      <c r="B88" s="172"/>
      <c r="C88" s="172"/>
      <c r="D88" s="172"/>
      <c r="E88" s="188">
        <f aca="true" t="shared" si="7" ref="E88:E96">R88*$R$12</f>
        <v>934.0012499999999</v>
      </c>
      <c r="R88">
        <v>934.0012499999999</v>
      </c>
    </row>
    <row r="89" spans="1:18" ht="15.75" thickBot="1">
      <c r="A89" s="173" t="s">
        <v>411</v>
      </c>
      <c r="B89" s="174"/>
      <c r="C89" s="174"/>
      <c r="D89" s="174"/>
      <c r="E89" s="188">
        <f t="shared" si="7"/>
        <v>1029.3075</v>
      </c>
      <c r="R89">
        <v>1029.3075</v>
      </c>
    </row>
    <row r="90" spans="1:18" ht="15.75" thickBot="1">
      <c r="A90" s="173" t="s">
        <v>412</v>
      </c>
      <c r="B90" s="174"/>
      <c r="C90" s="174"/>
      <c r="D90" s="174"/>
      <c r="E90" s="188">
        <f t="shared" si="7"/>
        <v>1334.2875</v>
      </c>
      <c r="R90">
        <v>1334.2875</v>
      </c>
    </row>
    <row r="91" spans="1:18" ht="15.75" thickBot="1">
      <c r="A91" s="173" t="s">
        <v>413</v>
      </c>
      <c r="B91" s="174"/>
      <c r="C91" s="174"/>
      <c r="D91" s="174"/>
      <c r="E91" s="188">
        <f t="shared" si="7"/>
        <v>1629.7368749999998</v>
      </c>
      <c r="R91">
        <v>1629.7368749999998</v>
      </c>
    </row>
    <row r="92" spans="1:18" ht="15.75" thickBot="1">
      <c r="A92" s="173" t="s">
        <v>414</v>
      </c>
      <c r="B92" s="174"/>
      <c r="C92" s="174"/>
      <c r="D92" s="174"/>
      <c r="E92" s="188">
        <f t="shared" si="7"/>
        <v>1829.8799999999999</v>
      </c>
      <c r="R92">
        <v>1829.8799999999999</v>
      </c>
    </row>
    <row r="93" spans="1:18" ht="15.75" thickBot="1">
      <c r="A93" s="173" t="s">
        <v>415</v>
      </c>
      <c r="B93" s="174"/>
      <c r="C93" s="174"/>
      <c r="D93" s="174"/>
      <c r="E93" s="188">
        <f t="shared" si="7"/>
        <v>3014.5366874999995</v>
      </c>
      <c r="R93">
        <v>3014.5366874999995</v>
      </c>
    </row>
    <row r="94" spans="1:18" ht="15.75" thickBot="1">
      <c r="A94" s="173" t="s">
        <v>416</v>
      </c>
      <c r="B94" s="174"/>
      <c r="C94" s="174"/>
      <c r="D94" s="174"/>
      <c r="E94" s="188">
        <f t="shared" si="7"/>
        <v>3530.1434999999997</v>
      </c>
      <c r="R94">
        <v>3530.1434999999997</v>
      </c>
    </row>
    <row r="95" spans="1:18" ht="15.75" thickBot="1">
      <c r="A95" s="173" t="s">
        <v>499</v>
      </c>
      <c r="B95" s="174"/>
      <c r="C95" s="174"/>
      <c r="D95" s="174"/>
      <c r="E95" s="188">
        <f t="shared" si="7"/>
        <v>6280.681874999999</v>
      </c>
      <c r="R95">
        <v>6280.681874999999</v>
      </c>
    </row>
    <row r="96" spans="1:18" ht="15.75" thickBot="1">
      <c r="A96" s="175" t="s">
        <v>500</v>
      </c>
      <c r="B96" s="176"/>
      <c r="C96" s="176"/>
      <c r="D96" s="176"/>
      <c r="E96" s="188">
        <f t="shared" si="7"/>
        <v>7348.111875</v>
      </c>
      <c r="R96">
        <v>7348.111875</v>
      </c>
    </row>
    <row r="97" spans="1:18" ht="15.75" thickBot="1">
      <c r="A97" s="155" t="s">
        <v>417</v>
      </c>
      <c r="B97" s="156"/>
      <c r="C97" s="156"/>
      <c r="D97" s="156"/>
      <c r="E97" s="188"/>
      <c r="R97">
        <v>0</v>
      </c>
    </row>
    <row r="98" spans="1:18" ht="15.75" thickBot="1">
      <c r="A98" s="171" t="s">
        <v>418</v>
      </c>
      <c r="B98" s="172"/>
      <c r="C98" s="172"/>
      <c r="D98" s="172"/>
      <c r="E98" s="188">
        <f>R98*$R$12</f>
        <v>607.1008125</v>
      </c>
      <c r="R98">
        <v>607.1008125</v>
      </c>
    </row>
    <row r="99" spans="1:18" ht="15.75" thickBot="1">
      <c r="A99" s="173" t="s">
        <v>419</v>
      </c>
      <c r="B99" s="174"/>
      <c r="C99" s="174"/>
      <c r="D99" s="174"/>
      <c r="E99" s="188">
        <f>R99*$R$12</f>
        <v>1085.5381875</v>
      </c>
      <c r="R99">
        <v>1085.5381875</v>
      </c>
    </row>
    <row r="100" spans="1:18" ht="15.75" thickBot="1">
      <c r="A100" s="175" t="s">
        <v>420</v>
      </c>
      <c r="B100" s="176"/>
      <c r="C100" s="176"/>
      <c r="D100" s="176"/>
      <c r="E100" s="188">
        <f>R100*$R$12</f>
        <v>1702.169625</v>
      </c>
      <c r="R100">
        <v>1702.169625</v>
      </c>
    </row>
    <row r="101" spans="1:18" ht="15.75" thickBot="1">
      <c r="A101" s="155" t="s">
        <v>421</v>
      </c>
      <c r="B101" s="156"/>
      <c r="C101" s="156"/>
      <c r="D101" s="156"/>
      <c r="E101" s="188"/>
      <c r="R101">
        <v>0</v>
      </c>
    </row>
    <row r="102" spans="1:18" ht="15.75" thickBot="1">
      <c r="A102" s="171" t="s">
        <v>422</v>
      </c>
      <c r="B102" s="172"/>
      <c r="C102" s="172"/>
      <c r="D102" s="172"/>
      <c r="E102" s="188">
        <f aca="true" t="shared" si="8" ref="E102:E116">R102*$R$12</f>
        <v>431.73731250000003</v>
      </c>
      <c r="R102">
        <v>431.73731250000003</v>
      </c>
    </row>
    <row r="103" spans="1:18" ht="15.75" thickBot="1">
      <c r="A103" s="173" t="s">
        <v>423</v>
      </c>
      <c r="B103" s="174"/>
      <c r="C103" s="174"/>
      <c r="D103" s="174"/>
      <c r="E103" s="188">
        <f t="shared" si="8"/>
        <v>696.4980749999999</v>
      </c>
      <c r="R103">
        <v>696.4980749999999</v>
      </c>
    </row>
    <row r="104" spans="1:18" ht="15.75" thickBot="1">
      <c r="A104" s="173" t="s">
        <v>424</v>
      </c>
      <c r="B104" s="174"/>
      <c r="C104" s="174"/>
      <c r="D104" s="174"/>
      <c r="E104" s="188">
        <f t="shared" si="8"/>
        <v>1170.1701375</v>
      </c>
      <c r="R104">
        <v>1170.1701375</v>
      </c>
    </row>
    <row r="105" spans="1:18" ht="15.75" thickBot="1">
      <c r="A105" s="173" t="s">
        <v>425</v>
      </c>
      <c r="B105" s="174"/>
      <c r="C105" s="174"/>
      <c r="D105" s="174"/>
      <c r="E105" s="188">
        <f t="shared" si="8"/>
        <v>431.73731250000003</v>
      </c>
      <c r="R105">
        <v>431.73731250000003</v>
      </c>
    </row>
    <row r="106" spans="1:18" ht="15.75" thickBot="1">
      <c r="A106" s="173" t="s">
        <v>426</v>
      </c>
      <c r="B106" s="174"/>
      <c r="C106" s="174"/>
      <c r="D106" s="174"/>
      <c r="E106" s="188">
        <f t="shared" si="8"/>
        <v>577.555875</v>
      </c>
      <c r="R106">
        <v>577.555875</v>
      </c>
    </row>
    <row r="107" spans="1:18" ht="15.75" thickBot="1">
      <c r="A107" s="173" t="s">
        <v>427</v>
      </c>
      <c r="B107" s="174"/>
      <c r="C107" s="174"/>
      <c r="D107" s="174"/>
      <c r="E107" s="188">
        <f t="shared" si="8"/>
        <v>2948.7753749999997</v>
      </c>
      <c r="R107">
        <v>2948.7753749999997</v>
      </c>
    </row>
    <row r="108" spans="1:18" ht="15.75" thickBot="1">
      <c r="A108" s="173" t="s">
        <v>428</v>
      </c>
      <c r="B108" s="174"/>
      <c r="C108" s="174"/>
      <c r="D108" s="174"/>
      <c r="E108" s="188">
        <f t="shared" si="8"/>
        <v>207.767625</v>
      </c>
      <c r="R108">
        <v>207.767625</v>
      </c>
    </row>
    <row r="109" spans="1:18" ht="15.75" thickBot="1">
      <c r="A109" s="173" t="s">
        <v>429</v>
      </c>
      <c r="B109" s="174"/>
      <c r="C109" s="174"/>
      <c r="D109" s="174"/>
      <c r="E109" s="188">
        <f t="shared" si="8"/>
        <v>207.767625</v>
      </c>
      <c r="R109">
        <v>207.767625</v>
      </c>
    </row>
    <row r="110" spans="1:18" ht="15.75" thickBot="1">
      <c r="A110" s="173" t="s">
        <v>430</v>
      </c>
      <c r="B110" s="174"/>
      <c r="C110" s="174"/>
      <c r="D110" s="174"/>
      <c r="E110" s="188">
        <f t="shared" si="8"/>
        <v>363.1168125</v>
      </c>
      <c r="R110">
        <v>363.1168125</v>
      </c>
    </row>
    <row r="111" spans="1:18" ht="15.75" thickBot="1">
      <c r="A111" s="173" t="s">
        <v>431</v>
      </c>
      <c r="B111" s="174"/>
      <c r="C111" s="174"/>
      <c r="D111" s="174"/>
      <c r="E111" s="188">
        <f t="shared" si="8"/>
        <v>438.40875</v>
      </c>
      <c r="R111">
        <v>438.40875</v>
      </c>
    </row>
    <row r="112" spans="1:18" ht="15.75" thickBot="1">
      <c r="A112" s="173" t="s">
        <v>432</v>
      </c>
      <c r="B112" s="174"/>
      <c r="C112" s="174"/>
      <c r="D112" s="174"/>
      <c r="E112" s="188">
        <f t="shared" si="8"/>
        <v>418.3944374999999</v>
      </c>
      <c r="R112">
        <v>418.3944374999999</v>
      </c>
    </row>
    <row r="113" spans="1:18" ht="15.75" thickBot="1">
      <c r="A113" s="173" t="s">
        <v>433</v>
      </c>
      <c r="B113" s="174"/>
      <c r="C113" s="174"/>
      <c r="D113" s="174"/>
      <c r="E113" s="188">
        <f t="shared" si="8"/>
        <v>511.79456250000004</v>
      </c>
      <c r="R113">
        <v>511.79456250000004</v>
      </c>
    </row>
    <row r="114" spans="1:18" ht="15.75" thickBot="1">
      <c r="A114" s="173" t="s">
        <v>434</v>
      </c>
      <c r="B114" s="174"/>
      <c r="C114" s="174"/>
      <c r="D114" s="174"/>
      <c r="E114" s="188">
        <f t="shared" si="8"/>
        <v>317.36981249999997</v>
      </c>
      <c r="R114">
        <v>317.36981249999997</v>
      </c>
    </row>
    <row r="115" spans="1:18" ht="15.75" thickBot="1">
      <c r="A115" s="173" t="s">
        <v>435</v>
      </c>
      <c r="B115" s="174"/>
      <c r="C115" s="174"/>
      <c r="D115" s="174"/>
      <c r="E115" s="188">
        <f t="shared" si="8"/>
        <v>687.1580625</v>
      </c>
      <c r="R115">
        <v>687.1580625</v>
      </c>
    </row>
    <row r="116" spans="1:18" ht="15.75" thickBot="1">
      <c r="A116" s="175" t="s">
        <v>436</v>
      </c>
      <c r="B116" s="176"/>
      <c r="C116" s="176"/>
      <c r="D116" s="176"/>
      <c r="E116" s="188">
        <f t="shared" si="8"/>
        <v>758.63775</v>
      </c>
      <c r="R116">
        <v>758.63775</v>
      </c>
    </row>
    <row r="117" spans="1:18" ht="15.75" thickBot="1">
      <c r="A117" s="155" t="s">
        <v>437</v>
      </c>
      <c r="B117" s="156"/>
      <c r="C117" s="156"/>
      <c r="D117" s="156"/>
      <c r="E117" s="188"/>
      <c r="R117">
        <v>0</v>
      </c>
    </row>
    <row r="118" spans="1:18" ht="15.75" thickBot="1">
      <c r="A118" s="171" t="s">
        <v>438</v>
      </c>
      <c r="B118" s="172"/>
      <c r="C118" s="172"/>
      <c r="D118" s="172"/>
      <c r="E118" s="188">
        <f aca="true" t="shared" si="9" ref="E118:E136">R118*$R$12</f>
        <v>5535.387</v>
      </c>
      <c r="R118">
        <v>5535.387</v>
      </c>
    </row>
    <row r="119" spans="1:18" ht="15.75" thickBot="1">
      <c r="A119" s="173" t="s">
        <v>439</v>
      </c>
      <c r="B119" s="174"/>
      <c r="C119" s="174"/>
      <c r="D119" s="174"/>
      <c r="E119" s="188">
        <f t="shared" si="9"/>
        <v>5738.3893125</v>
      </c>
      <c r="R119">
        <v>5738.3893125</v>
      </c>
    </row>
    <row r="120" spans="1:18" ht="15.75" thickBot="1">
      <c r="A120" s="173" t="s">
        <v>440</v>
      </c>
      <c r="B120" s="174"/>
      <c r="C120" s="174"/>
      <c r="D120" s="174"/>
      <c r="E120" s="188">
        <f t="shared" si="9"/>
        <v>10944.969749999998</v>
      </c>
      <c r="R120">
        <v>10944.969749999998</v>
      </c>
    </row>
    <row r="121" spans="1:18" ht="15.75" thickBot="1">
      <c r="A121" s="173" t="s">
        <v>441</v>
      </c>
      <c r="B121" s="174"/>
      <c r="C121" s="174"/>
      <c r="D121" s="174"/>
      <c r="E121" s="188">
        <f t="shared" si="9"/>
        <v>5725.9995</v>
      </c>
      <c r="R121">
        <v>5725.9995</v>
      </c>
    </row>
    <row r="122" spans="1:18" ht="15.75" thickBot="1">
      <c r="A122" s="173" t="s">
        <v>442</v>
      </c>
      <c r="B122" s="174"/>
      <c r="C122" s="174"/>
      <c r="D122" s="174"/>
      <c r="E122" s="188">
        <f t="shared" si="9"/>
        <v>5896.597687499999</v>
      </c>
      <c r="R122">
        <v>5896.597687499999</v>
      </c>
    </row>
    <row r="123" spans="1:18" ht="15.75" thickBot="1">
      <c r="A123" s="173" t="s">
        <v>443</v>
      </c>
      <c r="B123" s="174"/>
      <c r="C123" s="174"/>
      <c r="D123" s="174"/>
      <c r="E123" s="188">
        <f t="shared" si="9"/>
        <v>12173.467312499999</v>
      </c>
      <c r="R123">
        <v>12173.467312499999</v>
      </c>
    </row>
    <row r="124" spans="1:18" ht="15.75" thickBot="1">
      <c r="A124" s="173" t="s">
        <v>444</v>
      </c>
      <c r="B124" s="174"/>
      <c r="C124" s="174"/>
      <c r="D124" s="174"/>
      <c r="E124" s="188">
        <f t="shared" si="9"/>
        <v>31817.0385</v>
      </c>
      <c r="R124">
        <v>31817.0385</v>
      </c>
    </row>
    <row r="125" spans="1:18" ht="15.75" thickBot="1">
      <c r="A125" s="173" t="s">
        <v>445</v>
      </c>
      <c r="B125" s="174"/>
      <c r="C125" s="174"/>
      <c r="D125" s="174"/>
      <c r="E125" s="188">
        <f t="shared" si="9"/>
        <v>24966.425249999997</v>
      </c>
      <c r="R125">
        <v>24966.425249999997</v>
      </c>
    </row>
    <row r="126" spans="1:18" ht="15.75" thickBot="1">
      <c r="A126" s="173" t="s">
        <v>446</v>
      </c>
      <c r="B126" s="174"/>
      <c r="C126" s="174"/>
      <c r="D126" s="174"/>
      <c r="E126" s="188">
        <f t="shared" si="9"/>
        <v>16497.511875</v>
      </c>
      <c r="R126">
        <v>16497.511875</v>
      </c>
    </row>
    <row r="127" spans="1:18" ht="15.75" thickBot="1">
      <c r="A127" s="173" t="s">
        <v>447</v>
      </c>
      <c r="B127" s="174"/>
      <c r="C127" s="174"/>
      <c r="D127" s="174"/>
      <c r="E127" s="188">
        <f t="shared" si="9"/>
        <v>6467.482124999999</v>
      </c>
      <c r="R127">
        <v>6467.482124999999</v>
      </c>
    </row>
    <row r="128" spans="1:18" ht="15.75" thickBot="1">
      <c r="A128" s="173" t="s">
        <v>448</v>
      </c>
      <c r="B128" s="174"/>
      <c r="C128" s="174"/>
      <c r="D128" s="174"/>
      <c r="E128" s="188">
        <f t="shared" si="9"/>
        <v>40867.32</v>
      </c>
      <c r="R128">
        <v>40867.32</v>
      </c>
    </row>
    <row r="129" spans="1:18" ht="15.75" thickBot="1">
      <c r="A129" s="173" t="s">
        <v>449</v>
      </c>
      <c r="B129" s="174"/>
      <c r="C129" s="174"/>
      <c r="D129" s="174"/>
      <c r="E129" s="188">
        <f t="shared" si="9"/>
        <v>33387.68549999999</v>
      </c>
      <c r="R129">
        <v>33387.68549999999</v>
      </c>
    </row>
    <row r="130" spans="1:18" ht="15.75" thickBot="1">
      <c r="A130" s="173" t="s">
        <v>450</v>
      </c>
      <c r="B130" s="174"/>
      <c r="C130" s="174"/>
      <c r="D130" s="174"/>
      <c r="E130" s="188">
        <f t="shared" si="9"/>
        <v>32928.309375</v>
      </c>
      <c r="R130">
        <v>32928.309375</v>
      </c>
    </row>
    <row r="131" spans="1:18" ht="15.75" thickBot="1">
      <c r="A131" s="173" t="s">
        <v>451</v>
      </c>
      <c r="B131" s="174"/>
      <c r="C131" s="174"/>
      <c r="D131" s="174"/>
      <c r="E131" s="188">
        <f t="shared" si="9"/>
        <v>25732.687499999996</v>
      </c>
      <c r="R131">
        <v>25732.687499999996</v>
      </c>
    </row>
    <row r="132" spans="1:18" ht="15.75" thickBot="1">
      <c r="A132" s="173" t="s">
        <v>452</v>
      </c>
      <c r="B132" s="174"/>
      <c r="C132" s="174"/>
      <c r="D132" s="174"/>
      <c r="E132" s="188">
        <f t="shared" si="9"/>
        <v>41852.786624999986</v>
      </c>
      <c r="R132">
        <v>41852.786624999986</v>
      </c>
    </row>
    <row r="133" spans="1:18" ht="15.75" thickBot="1">
      <c r="A133" s="173" t="s">
        <v>453</v>
      </c>
      <c r="B133" s="174"/>
      <c r="C133" s="174"/>
      <c r="D133" s="174"/>
      <c r="E133" s="188">
        <f t="shared" si="9"/>
        <v>27968.572124999995</v>
      </c>
      <c r="R133">
        <v>27968.572124999995</v>
      </c>
    </row>
    <row r="134" spans="1:18" ht="15.75" thickBot="1">
      <c r="A134" s="173" t="s">
        <v>454</v>
      </c>
      <c r="B134" s="174"/>
      <c r="C134" s="174"/>
      <c r="D134" s="174"/>
      <c r="E134" s="188">
        <f t="shared" si="9"/>
        <v>27095.566874999997</v>
      </c>
      <c r="R134">
        <v>27095.566874999997</v>
      </c>
    </row>
    <row r="135" spans="1:18" ht="15.75" thickBot="1">
      <c r="A135" s="173" t="s">
        <v>455</v>
      </c>
      <c r="B135" s="174"/>
      <c r="C135" s="174"/>
      <c r="D135" s="174"/>
      <c r="E135" s="188">
        <f t="shared" si="9"/>
        <v>41210.4225</v>
      </c>
      <c r="R135">
        <v>41210.4225</v>
      </c>
    </row>
    <row r="136" spans="1:18" ht="15.75" thickBot="1">
      <c r="A136" s="175" t="s">
        <v>456</v>
      </c>
      <c r="B136" s="176"/>
      <c r="C136" s="176"/>
      <c r="D136" s="176"/>
      <c r="E136" s="188">
        <f t="shared" si="9"/>
        <v>7006.915499999999</v>
      </c>
      <c r="R136">
        <v>7006.915499999999</v>
      </c>
    </row>
    <row r="137" spans="1:18" ht="15.75" thickBot="1">
      <c r="A137" s="155" t="s">
        <v>457</v>
      </c>
      <c r="B137" s="156"/>
      <c r="C137" s="156"/>
      <c r="D137" s="156"/>
      <c r="E137" s="188"/>
      <c r="R137">
        <v>0</v>
      </c>
    </row>
    <row r="138" spans="1:18" ht="15.75" thickBot="1">
      <c r="A138" s="171" t="s">
        <v>458</v>
      </c>
      <c r="B138" s="172"/>
      <c r="C138" s="172"/>
      <c r="D138" s="172"/>
      <c r="E138" s="188">
        <f>R138*$R$12</f>
        <v>6320.5198875</v>
      </c>
      <c r="R138">
        <v>6320.5198875</v>
      </c>
    </row>
    <row r="139" spans="1:18" ht="15.75" thickBot="1">
      <c r="A139" s="173" t="s">
        <v>459</v>
      </c>
      <c r="B139" s="174"/>
      <c r="C139" s="174"/>
      <c r="D139" s="174"/>
      <c r="E139" s="188">
        <f>R139*$R$12</f>
        <v>6688.783237499999</v>
      </c>
      <c r="R139">
        <v>6688.783237499999</v>
      </c>
    </row>
    <row r="140" spans="1:18" ht="15.75" thickBot="1">
      <c r="A140" s="173" t="s">
        <v>460</v>
      </c>
      <c r="B140" s="174"/>
      <c r="C140" s="174"/>
      <c r="D140" s="174"/>
      <c r="E140" s="188">
        <f>R140*$R$12</f>
        <v>6495.311549999999</v>
      </c>
      <c r="R140">
        <v>6495.311549999999</v>
      </c>
    </row>
    <row r="141" spans="1:18" ht="15.75" thickBot="1">
      <c r="A141" s="175" t="s">
        <v>461</v>
      </c>
      <c r="B141" s="176"/>
      <c r="C141" s="176"/>
      <c r="D141" s="176"/>
      <c r="E141" s="188">
        <f>R141*$R$12</f>
        <v>6864.9091874999995</v>
      </c>
      <c r="R141">
        <v>6864.9091874999995</v>
      </c>
    </row>
    <row r="142" spans="1:18" ht="15.75" thickBot="1">
      <c r="A142" s="155" t="s">
        <v>462</v>
      </c>
      <c r="B142" s="156"/>
      <c r="C142" s="156"/>
      <c r="D142" s="156"/>
      <c r="E142" s="188"/>
      <c r="R142">
        <v>0</v>
      </c>
    </row>
    <row r="143" spans="1:18" ht="15.75" thickBot="1">
      <c r="A143" s="171" t="s">
        <v>463</v>
      </c>
      <c r="B143" s="172"/>
      <c r="C143" s="172"/>
      <c r="D143" s="172"/>
      <c r="E143" s="188">
        <f aca="true" t="shared" si="10" ref="E143:E150">R143*$R$12</f>
        <v>12980.71125</v>
      </c>
      <c r="R143">
        <v>12980.71125</v>
      </c>
    </row>
    <row r="144" spans="1:18" ht="15.75" thickBot="1">
      <c r="A144" s="173" t="s">
        <v>464</v>
      </c>
      <c r="B144" s="174"/>
      <c r="C144" s="174"/>
      <c r="D144" s="174"/>
      <c r="E144" s="188">
        <f t="shared" si="10"/>
        <v>14295.937499999998</v>
      </c>
      <c r="R144">
        <v>14295.937499999998</v>
      </c>
    </row>
    <row r="145" spans="1:18" ht="15.75" thickBot="1">
      <c r="A145" s="173" t="s">
        <v>465</v>
      </c>
      <c r="B145" s="174"/>
      <c r="C145" s="174"/>
      <c r="D145" s="174"/>
      <c r="E145" s="188">
        <f t="shared" si="10"/>
        <v>16457.483249999997</v>
      </c>
      <c r="R145">
        <v>16457.483249999997</v>
      </c>
    </row>
    <row r="146" spans="1:18" ht="15.75" thickBot="1">
      <c r="A146" s="173" t="s">
        <v>466</v>
      </c>
      <c r="B146" s="174"/>
      <c r="C146" s="174"/>
      <c r="D146" s="174"/>
      <c r="E146" s="188">
        <f t="shared" si="10"/>
        <v>18931.6335</v>
      </c>
      <c r="R146">
        <v>18931.6335</v>
      </c>
    </row>
    <row r="147" spans="1:18" ht="15.75" thickBot="1">
      <c r="A147" s="173" t="s">
        <v>467</v>
      </c>
      <c r="B147" s="174"/>
      <c r="C147" s="174"/>
      <c r="D147" s="174"/>
      <c r="E147" s="188">
        <f t="shared" si="10"/>
        <v>80.64375</v>
      </c>
      <c r="R147">
        <v>80.64375</v>
      </c>
    </row>
    <row r="148" spans="1:18" ht="15.75" thickBot="1">
      <c r="A148" s="173" t="s">
        <v>468</v>
      </c>
      <c r="B148" s="174"/>
      <c r="C148" s="174"/>
      <c r="D148" s="174"/>
      <c r="E148" s="188">
        <f t="shared" si="10"/>
        <v>124.63125</v>
      </c>
      <c r="R148">
        <v>124.63125</v>
      </c>
    </row>
    <row r="149" spans="1:18" ht="15.75" thickBot="1">
      <c r="A149" s="173" t="s">
        <v>469</v>
      </c>
      <c r="B149" s="174"/>
      <c r="C149" s="174"/>
      <c r="D149" s="174"/>
      <c r="E149" s="188">
        <f t="shared" si="10"/>
        <v>143.6925</v>
      </c>
      <c r="R149">
        <v>143.6925</v>
      </c>
    </row>
    <row r="150" spans="1:18" ht="15.75" thickBot="1">
      <c r="A150" s="175" t="s">
        <v>470</v>
      </c>
      <c r="B150" s="176"/>
      <c r="C150" s="176"/>
      <c r="D150" s="176"/>
      <c r="E150" s="188">
        <f t="shared" si="10"/>
        <v>586.5</v>
      </c>
      <c r="R150">
        <v>586.5</v>
      </c>
    </row>
    <row r="151" spans="1:18" ht="15.75" thickBot="1">
      <c r="A151" s="155" t="s">
        <v>471</v>
      </c>
      <c r="B151" s="156"/>
      <c r="C151" s="156"/>
      <c r="D151" s="156"/>
      <c r="E151" s="188"/>
      <c r="R151">
        <v>0</v>
      </c>
    </row>
    <row r="152" spans="1:18" ht="15.75" thickBot="1">
      <c r="A152" s="171" t="s">
        <v>472</v>
      </c>
      <c r="B152" s="172"/>
      <c r="C152" s="172"/>
      <c r="D152" s="172"/>
      <c r="E152" s="188">
        <f aca="true" t="shared" si="11" ref="E152:E160">R152*$R$12</f>
        <v>695.7356249999999</v>
      </c>
      <c r="R152">
        <v>695.7356249999999</v>
      </c>
    </row>
    <row r="153" spans="1:18" ht="15.75" thickBot="1">
      <c r="A153" s="173" t="s">
        <v>473</v>
      </c>
      <c r="B153" s="174"/>
      <c r="C153" s="174"/>
      <c r="D153" s="174"/>
      <c r="E153" s="188">
        <f t="shared" si="11"/>
        <v>695.7356249999999</v>
      </c>
      <c r="R153">
        <v>695.7356249999999</v>
      </c>
    </row>
    <row r="154" spans="1:18" ht="15.75" thickBot="1">
      <c r="A154" s="173" t="s">
        <v>474</v>
      </c>
      <c r="B154" s="174"/>
      <c r="C154" s="174"/>
      <c r="D154" s="174"/>
      <c r="E154" s="188">
        <f t="shared" si="11"/>
        <v>695.7356249999999</v>
      </c>
      <c r="R154">
        <v>695.7356249999999</v>
      </c>
    </row>
    <row r="155" spans="1:18" ht="15.75" thickBot="1">
      <c r="A155" s="173" t="s">
        <v>475</v>
      </c>
      <c r="B155" s="174"/>
      <c r="C155" s="174"/>
      <c r="D155" s="174"/>
      <c r="E155" s="188">
        <f t="shared" si="11"/>
        <v>562.3068749999999</v>
      </c>
      <c r="R155">
        <v>562.3068749999999</v>
      </c>
    </row>
    <row r="156" spans="1:18" ht="15.75" thickBot="1">
      <c r="A156" s="173" t="s">
        <v>476</v>
      </c>
      <c r="B156" s="174"/>
      <c r="C156" s="174"/>
      <c r="D156" s="174"/>
      <c r="E156" s="188">
        <f t="shared" si="11"/>
        <v>115.3205625</v>
      </c>
      <c r="R156">
        <v>115.3205625</v>
      </c>
    </row>
    <row r="157" spans="1:18" ht="15.75" thickBot="1">
      <c r="A157" s="173" t="s">
        <v>477</v>
      </c>
      <c r="B157" s="174"/>
      <c r="C157" s="174"/>
      <c r="D157" s="174"/>
      <c r="E157" s="188">
        <f t="shared" si="11"/>
        <v>115.3205625</v>
      </c>
      <c r="R157">
        <v>115.3205625</v>
      </c>
    </row>
    <row r="158" spans="1:18" ht="15.75" thickBot="1">
      <c r="A158" s="173" t="s">
        <v>478</v>
      </c>
      <c r="B158" s="174"/>
      <c r="C158" s="174"/>
      <c r="D158" s="174"/>
      <c r="E158" s="188">
        <f t="shared" si="11"/>
        <v>115.3205625</v>
      </c>
      <c r="R158">
        <v>115.3205625</v>
      </c>
    </row>
    <row r="159" spans="1:18" ht="15.75" thickBot="1">
      <c r="A159" s="173" t="s">
        <v>479</v>
      </c>
      <c r="B159" s="174"/>
      <c r="C159" s="174"/>
      <c r="D159" s="174"/>
      <c r="E159" s="188">
        <f t="shared" si="11"/>
        <v>115.3205625</v>
      </c>
      <c r="R159">
        <v>115.3205625</v>
      </c>
    </row>
    <row r="160" spans="1:18" ht="15.75" thickBot="1">
      <c r="A160" s="175" t="s">
        <v>480</v>
      </c>
      <c r="B160" s="176"/>
      <c r="C160" s="176"/>
      <c r="D160" s="176"/>
      <c r="E160" s="188">
        <f t="shared" si="11"/>
        <v>257.326875</v>
      </c>
      <c r="R160">
        <v>257.326875</v>
      </c>
    </row>
    <row r="161" spans="1:18" ht="15.75" thickBot="1">
      <c r="A161" s="177" t="s">
        <v>481</v>
      </c>
      <c r="B161" s="178"/>
      <c r="C161" s="178"/>
      <c r="D161" s="178"/>
      <c r="E161" s="188"/>
      <c r="R161">
        <v>0</v>
      </c>
    </row>
    <row r="162" spans="1:18" ht="15.75" thickBot="1">
      <c r="A162" s="177" t="s">
        <v>482</v>
      </c>
      <c r="B162" s="178"/>
      <c r="C162" s="178"/>
      <c r="D162" s="178"/>
      <c r="E162" s="188"/>
      <c r="R162">
        <v>0</v>
      </c>
    </row>
    <row r="163" spans="1:18" ht="15.75" thickBot="1">
      <c r="A163" s="179" t="s">
        <v>483</v>
      </c>
      <c r="B163" s="180"/>
      <c r="C163" s="180"/>
      <c r="D163" s="181"/>
      <c r="E163" s="188">
        <f aca="true" t="shared" si="12" ref="E163:E168">R163*$R$12</f>
        <v>11146.637775000001</v>
      </c>
      <c r="R163">
        <v>11146.637775000001</v>
      </c>
    </row>
    <row r="164" spans="1:18" ht="15.75" thickBot="1">
      <c r="A164" s="182" t="s">
        <v>484</v>
      </c>
      <c r="B164" s="183"/>
      <c r="C164" s="183"/>
      <c r="D164" s="184"/>
      <c r="E164" s="188">
        <f t="shared" si="12"/>
        <v>11821.78725</v>
      </c>
      <c r="R164">
        <v>11821.78725</v>
      </c>
    </row>
    <row r="165" spans="1:18" ht="15.75" thickBot="1">
      <c r="A165" s="182" t="s">
        <v>485</v>
      </c>
      <c r="B165" s="183"/>
      <c r="C165" s="183"/>
      <c r="D165" s="184"/>
      <c r="E165" s="188">
        <f t="shared" si="12"/>
        <v>13329.532124999998</v>
      </c>
      <c r="R165">
        <v>13329.532124999998</v>
      </c>
    </row>
    <row r="166" spans="1:18" ht="15.75" thickBot="1">
      <c r="A166" s="182" t="s">
        <v>486</v>
      </c>
      <c r="B166" s="183"/>
      <c r="C166" s="183"/>
      <c r="D166" s="184"/>
      <c r="E166" s="188">
        <f t="shared" si="12"/>
        <v>14410.305</v>
      </c>
      <c r="R166">
        <v>14410.305</v>
      </c>
    </row>
    <row r="167" spans="1:18" ht="15.75" thickBot="1">
      <c r="A167" s="182" t="s">
        <v>487</v>
      </c>
      <c r="B167" s="183"/>
      <c r="C167" s="183"/>
      <c r="D167" s="184"/>
      <c r="E167" s="188">
        <f t="shared" si="12"/>
        <v>12689.074125</v>
      </c>
      <c r="R167">
        <v>12689.074125</v>
      </c>
    </row>
    <row r="168" spans="1:18" ht="15.75" thickBot="1">
      <c r="A168" s="185" t="s">
        <v>488</v>
      </c>
      <c r="B168" s="186"/>
      <c r="C168" s="186"/>
      <c r="D168" s="187"/>
      <c r="E168" s="188">
        <f t="shared" si="12"/>
        <v>14463.6765</v>
      </c>
      <c r="R168">
        <v>14463.6765</v>
      </c>
    </row>
  </sheetData>
  <sheetProtection/>
  <mergeCells count="4">
    <mergeCell ref="E5:F5"/>
    <mergeCell ref="H4:I5"/>
    <mergeCell ref="H3:I3"/>
    <mergeCell ref="A7:E8"/>
  </mergeCells>
  <hyperlinks>
    <hyperlink ref="E5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3:R427"/>
  <sheetViews>
    <sheetView zoomScale="85" zoomScaleNormal="85" workbookViewId="0" topLeftCell="A1">
      <selection activeCell="A209" sqref="A209"/>
    </sheetView>
  </sheetViews>
  <sheetFormatPr defaultColWidth="9.140625" defaultRowHeight="15"/>
  <cols>
    <col min="1" max="1" width="16.140625" style="0" customWidth="1"/>
    <col min="2" max="2" width="21.421875" style="0" customWidth="1"/>
    <col min="3" max="3" width="13.00390625" style="0" customWidth="1"/>
    <col min="4" max="4" width="17.28125" style="0" customWidth="1"/>
    <col min="5" max="5" width="16.57421875" style="0" customWidth="1"/>
    <col min="6" max="6" width="13.57421875" style="0" customWidth="1"/>
    <col min="7" max="7" width="12.7109375" style="0" customWidth="1"/>
    <col min="8" max="8" width="12.28125" style="0" bestFit="1" customWidth="1"/>
    <col min="12" max="12" width="9.140625" style="0" customWidth="1"/>
    <col min="18" max="18" width="9.140625" style="0" hidden="1" customWidth="1"/>
  </cols>
  <sheetData>
    <row r="3" spans="1:9" ht="18" customHeight="1" thickBot="1">
      <c r="A3" s="9" t="s">
        <v>7</v>
      </c>
      <c r="H3" s="729" t="s">
        <v>10</v>
      </c>
      <c r="I3" s="729"/>
    </row>
    <row r="4" spans="1:9" ht="18.75" customHeight="1" thickTop="1">
      <c r="A4" s="9" t="s">
        <v>8</v>
      </c>
      <c r="H4" s="623"/>
      <c r="I4" s="624"/>
    </row>
    <row r="5" spans="1:9" ht="16.5" thickBot="1">
      <c r="A5" s="1" t="s">
        <v>9</v>
      </c>
      <c r="E5" s="639" t="s">
        <v>64</v>
      </c>
      <c r="F5" s="639"/>
      <c r="H5" s="625"/>
      <c r="I5" s="626"/>
    </row>
    <row r="6" ht="15.75" thickTop="1">
      <c r="L6" s="11"/>
    </row>
    <row r="8" spans="1:10" ht="23.25">
      <c r="A8" s="730" t="s">
        <v>644</v>
      </c>
      <c r="B8" s="730"/>
      <c r="C8" s="730"/>
      <c r="D8" s="730"/>
      <c r="E8" s="730"/>
      <c r="F8" s="730"/>
      <c r="G8" s="730"/>
      <c r="H8" s="329"/>
      <c r="I8" s="329"/>
      <c r="J8" s="329"/>
    </row>
    <row r="9" spans="1:10" ht="17.25" customHeight="1">
      <c r="A9" s="191"/>
      <c r="B9" s="189"/>
      <c r="C9" s="190"/>
      <c r="D9" s="190"/>
      <c r="E9" s="190"/>
      <c r="F9" s="190"/>
      <c r="G9" s="190"/>
      <c r="H9" s="190"/>
      <c r="I9" s="189"/>
      <c r="J9" s="189"/>
    </row>
    <row r="10" spans="1:10" ht="15">
      <c r="A10" s="192"/>
      <c r="B10" s="192"/>
      <c r="C10" s="190"/>
      <c r="D10" s="190"/>
      <c r="E10" s="190"/>
      <c r="F10" s="190"/>
      <c r="G10" s="190"/>
      <c r="H10" s="190"/>
      <c r="I10" s="189"/>
      <c r="J10" s="189"/>
    </row>
    <row r="11" spans="1:11" ht="22.5">
      <c r="A11" s="193"/>
      <c r="B11" s="722" t="s">
        <v>2</v>
      </c>
      <c r="C11" s="722"/>
      <c r="D11" s="722"/>
      <c r="E11" s="722"/>
      <c r="F11" s="723"/>
      <c r="G11" s="237"/>
      <c r="H11" s="237"/>
      <c r="I11" s="237"/>
      <c r="J11" s="237"/>
      <c r="K11" s="120"/>
    </row>
    <row r="12" spans="1:11" ht="15.75" thickBot="1">
      <c r="A12" s="195"/>
      <c r="B12" s="720" t="s">
        <v>503</v>
      </c>
      <c r="C12" s="720"/>
      <c r="D12" s="720"/>
      <c r="E12" s="720"/>
      <c r="F12" s="724"/>
      <c r="G12" s="237"/>
      <c r="H12" s="237"/>
      <c r="I12" s="237"/>
      <c r="J12" s="237"/>
      <c r="K12" s="120"/>
    </row>
    <row r="13" spans="1:18" ht="15.75" thickBot="1">
      <c r="A13" s="195"/>
      <c r="B13" s="244" t="s">
        <v>5</v>
      </c>
      <c r="C13" s="244" t="s">
        <v>504</v>
      </c>
      <c r="D13" s="244" t="s">
        <v>505</v>
      </c>
      <c r="E13" s="244" t="s">
        <v>506</v>
      </c>
      <c r="F13" s="244" t="s">
        <v>507</v>
      </c>
      <c r="G13" s="242"/>
      <c r="H13" s="237"/>
      <c r="I13" s="238"/>
      <c r="J13" s="120"/>
      <c r="K13" s="120"/>
      <c r="R13">
        <f>(100-H4)/100</f>
        <v>1</v>
      </c>
    </row>
    <row r="14" spans="1:18" ht="15.75" thickBot="1">
      <c r="A14" s="197"/>
      <c r="B14" s="234" t="s">
        <v>508</v>
      </c>
      <c r="C14" s="235">
        <v>74</v>
      </c>
      <c r="D14" s="235">
        <v>10</v>
      </c>
      <c r="E14" s="235">
        <v>180</v>
      </c>
      <c r="F14" s="274">
        <f>R14*R13</f>
        <v>75.07199999999999</v>
      </c>
      <c r="G14" s="242"/>
      <c r="H14" s="237"/>
      <c r="I14" s="238"/>
      <c r="J14" s="120"/>
      <c r="K14" s="120"/>
      <c r="R14">
        <v>75.07199999999999</v>
      </c>
    </row>
    <row r="15" spans="1:18" ht="15.75" thickBot="1">
      <c r="A15" s="195"/>
      <c r="B15" s="234" t="s">
        <v>509</v>
      </c>
      <c r="C15" s="235">
        <v>124</v>
      </c>
      <c r="D15" s="235">
        <v>8</v>
      </c>
      <c r="E15" s="235">
        <v>120</v>
      </c>
      <c r="F15" s="274">
        <f>R15*R13</f>
        <v>107.916</v>
      </c>
      <c r="G15" s="242"/>
      <c r="H15" s="237"/>
      <c r="I15" s="238"/>
      <c r="J15" s="120"/>
      <c r="K15" s="120"/>
      <c r="R15">
        <v>107.916</v>
      </c>
    </row>
    <row r="16" spans="1:18" ht="15.75" thickBot="1">
      <c r="A16" s="195"/>
      <c r="B16" s="234" t="s">
        <v>510</v>
      </c>
      <c r="C16" s="235">
        <v>223</v>
      </c>
      <c r="D16" s="235">
        <v>8</v>
      </c>
      <c r="E16" s="235">
        <v>80</v>
      </c>
      <c r="F16" s="274">
        <f>R16*R13</f>
        <v>208.79399999999998</v>
      </c>
      <c r="G16" s="242"/>
      <c r="H16" s="237"/>
      <c r="I16" s="238"/>
      <c r="J16" s="120"/>
      <c r="K16" s="120"/>
      <c r="R16">
        <v>208.79399999999998</v>
      </c>
    </row>
    <row r="17" spans="1:18" ht="15.75" thickBot="1">
      <c r="A17" s="195"/>
      <c r="B17" s="234" t="s">
        <v>511</v>
      </c>
      <c r="C17" s="235">
        <v>460</v>
      </c>
      <c r="D17" s="235">
        <v>5</v>
      </c>
      <c r="E17" s="235">
        <v>30</v>
      </c>
      <c r="F17" s="274">
        <f>R17*R13</f>
        <v>462.17116503999995</v>
      </c>
      <c r="G17" s="242"/>
      <c r="H17" s="237"/>
      <c r="I17" s="238"/>
      <c r="J17" s="120"/>
      <c r="K17" s="120"/>
      <c r="R17">
        <v>462.17116503999995</v>
      </c>
    </row>
    <row r="18" spans="1:18" ht="15.75" thickBot="1">
      <c r="A18" s="195"/>
      <c r="B18" s="234" t="s">
        <v>512</v>
      </c>
      <c r="C18" s="235">
        <v>555</v>
      </c>
      <c r="D18" s="235">
        <v>5</v>
      </c>
      <c r="E18" s="235">
        <v>30</v>
      </c>
      <c r="F18" s="274">
        <f>R18*R13</f>
        <v>557.6252964533332</v>
      </c>
      <c r="G18" s="242"/>
      <c r="H18" s="237"/>
      <c r="I18" s="238"/>
      <c r="J18" s="120"/>
      <c r="K18" s="120"/>
      <c r="R18">
        <v>557.6252964533332</v>
      </c>
    </row>
    <row r="19" spans="1:18" ht="15.75" thickBot="1">
      <c r="A19" s="195"/>
      <c r="B19" s="234" t="s">
        <v>513</v>
      </c>
      <c r="C19" s="235">
        <v>840</v>
      </c>
      <c r="D19" s="235">
        <v>5</v>
      </c>
      <c r="E19" s="235">
        <v>15</v>
      </c>
      <c r="F19" s="274">
        <f>R19*R13</f>
        <v>863.2772197636363</v>
      </c>
      <c r="G19" s="242"/>
      <c r="H19" s="237"/>
      <c r="I19" s="238"/>
      <c r="J19" s="120"/>
      <c r="K19" s="120"/>
      <c r="R19">
        <v>863.2772197636363</v>
      </c>
    </row>
    <row r="20" spans="1:18" ht="15">
      <c r="A20" s="195"/>
      <c r="B20" s="201"/>
      <c r="C20" s="202"/>
      <c r="D20" s="202"/>
      <c r="E20" s="202"/>
      <c r="F20" s="202"/>
      <c r="G20" s="239"/>
      <c r="H20" s="237"/>
      <c r="I20" s="238"/>
      <c r="J20" s="120"/>
      <c r="K20" s="120"/>
      <c r="R20">
        <v>0</v>
      </c>
    </row>
    <row r="21" spans="1:18" ht="20.25">
      <c r="A21" s="193"/>
      <c r="B21" s="721" t="s">
        <v>3</v>
      </c>
      <c r="C21" s="721"/>
      <c r="D21" s="721"/>
      <c r="E21" s="721"/>
      <c r="F21" s="721"/>
      <c r="G21" s="245"/>
      <c r="H21" s="237"/>
      <c r="I21" s="238"/>
      <c r="J21" s="120"/>
      <c r="K21" s="120"/>
      <c r="R21">
        <v>0</v>
      </c>
    </row>
    <row r="22" spans="1:18" ht="15.75" thickBot="1">
      <c r="A22" s="195"/>
      <c r="B22" s="720" t="s">
        <v>503</v>
      </c>
      <c r="C22" s="720"/>
      <c r="D22" s="720"/>
      <c r="E22" s="720"/>
      <c r="F22" s="720"/>
      <c r="G22" s="246"/>
      <c r="H22" s="237"/>
      <c r="I22" s="238"/>
      <c r="J22" s="120"/>
      <c r="K22" s="120"/>
      <c r="R22">
        <v>0</v>
      </c>
    </row>
    <row r="23" spans="1:18" ht="15.75" thickBot="1">
      <c r="A23" s="195"/>
      <c r="B23" s="244" t="s">
        <v>5</v>
      </c>
      <c r="C23" s="244" t="s">
        <v>504</v>
      </c>
      <c r="D23" s="244" t="s">
        <v>505</v>
      </c>
      <c r="E23" s="244" t="s">
        <v>506</v>
      </c>
      <c r="F23" s="244" t="s">
        <v>507</v>
      </c>
      <c r="G23" s="240"/>
      <c r="H23" s="237"/>
      <c r="I23" s="238"/>
      <c r="J23" s="120"/>
      <c r="K23" s="120"/>
      <c r="R23" t="e">
        <v>#VALUE!</v>
      </c>
    </row>
    <row r="24" spans="1:18" ht="15.75" thickBot="1">
      <c r="A24" s="195"/>
      <c r="B24" s="234" t="s">
        <v>514</v>
      </c>
      <c r="C24" s="235">
        <v>132</v>
      </c>
      <c r="D24" s="235">
        <v>8</v>
      </c>
      <c r="E24" s="235">
        <v>120</v>
      </c>
      <c r="F24" s="274">
        <f>R24*$R$13</f>
        <v>121.99199999999999</v>
      </c>
      <c r="G24" s="240"/>
      <c r="H24" s="237"/>
      <c r="I24" s="238"/>
      <c r="J24" s="120"/>
      <c r="K24" s="120"/>
      <c r="R24">
        <v>121.99199999999999</v>
      </c>
    </row>
    <row r="25" spans="1:18" ht="15.75" thickBot="1">
      <c r="A25" s="195"/>
      <c r="B25" s="234" t="s">
        <v>515</v>
      </c>
      <c r="C25" s="235">
        <v>226</v>
      </c>
      <c r="D25" s="235">
        <v>8</v>
      </c>
      <c r="E25" s="235">
        <v>80</v>
      </c>
      <c r="F25" s="274">
        <f>R25*$R$13</f>
        <v>269.78999999999996</v>
      </c>
      <c r="G25" s="240"/>
      <c r="H25" s="237"/>
      <c r="I25" s="238"/>
      <c r="J25" s="120"/>
      <c r="K25" s="120"/>
      <c r="R25">
        <v>269.78999999999996</v>
      </c>
    </row>
    <row r="26" spans="1:18" ht="15.75" thickBot="1">
      <c r="A26" s="197"/>
      <c r="B26" s="234" t="s">
        <v>516</v>
      </c>
      <c r="C26" s="235">
        <v>240</v>
      </c>
      <c r="D26" s="235">
        <v>8</v>
      </c>
      <c r="E26" s="235">
        <v>80</v>
      </c>
      <c r="F26" s="274">
        <f>R26*$R$13</f>
        <v>225.21599999999998</v>
      </c>
      <c r="G26" s="240"/>
      <c r="H26" s="237"/>
      <c r="I26" s="238"/>
      <c r="J26" s="120"/>
      <c r="K26" s="120"/>
      <c r="R26">
        <v>225.21599999999998</v>
      </c>
    </row>
    <row r="27" spans="1:18" ht="15.75" thickBot="1">
      <c r="A27" s="195"/>
      <c r="B27" s="234" t="s">
        <v>643</v>
      </c>
      <c r="C27" s="235">
        <v>310</v>
      </c>
      <c r="D27" s="235">
        <v>5</v>
      </c>
      <c r="E27" s="235">
        <v>30</v>
      </c>
      <c r="F27" s="274">
        <f>R27*$R$13</f>
        <v>328.44</v>
      </c>
      <c r="G27" s="240"/>
      <c r="H27" s="237"/>
      <c r="I27" s="238"/>
      <c r="J27" s="120"/>
      <c r="K27" s="120"/>
      <c r="R27">
        <v>328.44</v>
      </c>
    </row>
    <row r="28" spans="1:18" ht="15.75" thickBot="1">
      <c r="A28" s="195"/>
      <c r="B28" s="234" t="s">
        <v>517</v>
      </c>
      <c r="C28" s="235">
        <v>342</v>
      </c>
      <c r="D28" s="235">
        <v>5</v>
      </c>
      <c r="E28" s="235">
        <v>30</v>
      </c>
      <c r="F28" s="274">
        <f>R28*$R$13</f>
        <v>363.62999999999994</v>
      </c>
      <c r="G28" s="243"/>
      <c r="H28" s="237"/>
      <c r="I28" s="238"/>
      <c r="J28" s="120"/>
      <c r="K28" s="120"/>
      <c r="R28">
        <v>363.62999999999994</v>
      </c>
    </row>
    <row r="29" spans="1:18" ht="15">
      <c r="A29" s="195"/>
      <c r="B29" s="195"/>
      <c r="C29" s="195"/>
      <c r="D29" s="195"/>
      <c r="E29" s="195"/>
      <c r="F29" s="195"/>
      <c r="G29" s="241"/>
      <c r="H29" s="237"/>
      <c r="I29" s="238"/>
      <c r="J29" s="120"/>
      <c r="K29" s="120"/>
      <c r="R29">
        <v>0</v>
      </c>
    </row>
    <row r="30" spans="1:18" ht="20.25">
      <c r="A30" s="193"/>
      <c r="B30" s="721" t="s">
        <v>1</v>
      </c>
      <c r="C30" s="721"/>
      <c r="D30" s="721"/>
      <c r="E30" s="721"/>
      <c r="F30" s="721"/>
      <c r="G30" s="245"/>
      <c r="H30" s="237"/>
      <c r="I30" s="238"/>
      <c r="J30" s="120"/>
      <c r="K30" s="120"/>
      <c r="R30">
        <v>0</v>
      </c>
    </row>
    <row r="31" spans="1:18" ht="15.75" thickBot="1">
      <c r="A31" s="195"/>
      <c r="B31" s="720" t="s">
        <v>503</v>
      </c>
      <c r="C31" s="720"/>
      <c r="D31" s="720"/>
      <c r="E31" s="720"/>
      <c r="F31" s="720"/>
      <c r="G31" s="246"/>
      <c r="H31" s="237"/>
      <c r="I31" s="238"/>
      <c r="J31" s="120"/>
      <c r="K31" s="120"/>
      <c r="R31">
        <v>0</v>
      </c>
    </row>
    <row r="32" spans="1:18" ht="15.75" thickBot="1">
      <c r="A32" s="195"/>
      <c r="B32" s="244" t="s">
        <v>5</v>
      </c>
      <c r="C32" s="244" t="s">
        <v>504</v>
      </c>
      <c r="D32" s="244" t="s">
        <v>505</v>
      </c>
      <c r="E32" s="244" t="s">
        <v>506</v>
      </c>
      <c r="F32" s="244" t="s">
        <v>507</v>
      </c>
      <c r="G32" s="240"/>
      <c r="H32" s="237"/>
      <c r="I32" s="238"/>
      <c r="J32" s="120"/>
      <c r="K32" s="120"/>
      <c r="R32" t="e">
        <v>#VALUE!</v>
      </c>
    </row>
    <row r="33" spans="1:18" ht="15.75" thickBot="1">
      <c r="A33" s="195"/>
      <c r="B33" s="234" t="s">
        <v>508</v>
      </c>
      <c r="C33" s="236">
        <v>116</v>
      </c>
      <c r="D33" s="235">
        <v>8</v>
      </c>
      <c r="E33" s="235">
        <v>120</v>
      </c>
      <c r="F33" s="274">
        <f>R33*$R$13</f>
        <v>133.05652742168675</v>
      </c>
      <c r="G33" s="240"/>
      <c r="H33" s="237"/>
      <c r="I33" s="238"/>
      <c r="J33" s="120"/>
      <c r="K33" s="120"/>
      <c r="R33">
        <v>133.05652742168675</v>
      </c>
    </row>
    <row r="34" spans="1:18" ht="15.75" thickBot="1">
      <c r="A34" s="195"/>
      <c r="B34" s="234" t="s">
        <v>509</v>
      </c>
      <c r="C34" s="236">
        <v>167</v>
      </c>
      <c r="D34" s="235">
        <v>8</v>
      </c>
      <c r="E34" s="235">
        <v>80</v>
      </c>
      <c r="F34" s="274">
        <f>R34*$R$13</f>
        <v>209.70865734939755</v>
      </c>
      <c r="G34" s="240"/>
      <c r="H34" s="237"/>
      <c r="I34" s="238"/>
      <c r="J34" s="120"/>
      <c r="K34" s="120"/>
      <c r="R34">
        <v>209.70865734939755</v>
      </c>
    </row>
    <row r="35" spans="1:18" ht="15">
      <c r="A35" s="195"/>
      <c r="B35" s="201"/>
      <c r="C35" s="202"/>
      <c r="D35" s="202"/>
      <c r="E35" s="202"/>
      <c r="F35" s="204"/>
      <c r="G35" s="203"/>
      <c r="H35" s="237"/>
      <c r="I35" s="238"/>
      <c r="J35" s="120"/>
      <c r="K35" s="120"/>
      <c r="R35">
        <v>0</v>
      </c>
    </row>
    <row r="36" spans="1:18" ht="20.25">
      <c r="A36" s="193"/>
      <c r="B36" s="721" t="s">
        <v>518</v>
      </c>
      <c r="C36" s="721"/>
      <c r="D36" s="721"/>
      <c r="E36" s="721"/>
      <c r="F36" s="721"/>
      <c r="G36" s="245"/>
      <c r="H36" s="237"/>
      <c r="I36" s="238"/>
      <c r="J36" s="120"/>
      <c r="K36" s="120"/>
      <c r="R36">
        <v>0</v>
      </c>
    </row>
    <row r="37" spans="1:18" ht="15.75" thickBot="1">
      <c r="A37" s="195"/>
      <c r="B37" s="720" t="s">
        <v>503</v>
      </c>
      <c r="C37" s="720"/>
      <c r="D37" s="720"/>
      <c r="E37" s="720"/>
      <c r="F37" s="720"/>
      <c r="G37" s="246"/>
      <c r="H37" s="237"/>
      <c r="I37" s="238"/>
      <c r="J37" s="120"/>
      <c r="K37" s="120"/>
      <c r="R37">
        <v>0</v>
      </c>
    </row>
    <row r="38" spans="1:18" ht="15.75" thickBot="1">
      <c r="A38" s="195"/>
      <c r="B38" s="244" t="s">
        <v>5</v>
      </c>
      <c r="C38" s="244" t="s">
        <v>504</v>
      </c>
      <c r="D38" s="244" t="s">
        <v>505</v>
      </c>
      <c r="E38" s="244" t="s">
        <v>506</v>
      </c>
      <c r="F38" s="244" t="s">
        <v>507</v>
      </c>
      <c r="G38" s="242"/>
      <c r="H38" s="237"/>
      <c r="I38" s="238"/>
      <c r="J38" s="120"/>
      <c r="K38" s="120"/>
      <c r="R38" t="e">
        <v>#VALUE!</v>
      </c>
    </row>
    <row r="39" spans="1:18" ht="15.75" thickBot="1">
      <c r="A39" s="195"/>
      <c r="B39" s="235" t="s">
        <v>508</v>
      </c>
      <c r="C39" s="235">
        <v>46</v>
      </c>
      <c r="D39" s="235">
        <v>10</v>
      </c>
      <c r="E39" s="235">
        <v>350</v>
      </c>
      <c r="F39" s="274">
        <f aca="true" t="shared" si="0" ref="F39:F44">R39*$R$13</f>
        <v>44.57399999999999</v>
      </c>
      <c r="G39" s="242"/>
      <c r="H39" s="237"/>
      <c r="I39" s="238"/>
      <c r="J39" s="120"/>
      <c r="K39" s="120"/>
      <c r="R39">
        <v>44.57399999999999</v>
      </c>
    </row>
    <row r="40" spans="1:18" ht="15.75" thickBot="1">
      <c r="A40" s="197"/>
      <c r="B40" s="235" t="s">
        <v>509</v>
      </c>
      <c r="C40" s="235">
        <v>74</v>
      </c>
      <c r="D40" s="235">
        <v>10</v>
      </c>
      <c r="E40" s="235">
        <v>280</v>
      </c>
      <c r="F40" s="274">
        <f t="shared" si="0"/>
        <v>65.688</v>
      </c>
      <c r="G40" s="242"/>
      <c r="H40" s="237"/>
      <c r="I40" s="238"/>
      <c r="J40" s="120"/>
      <c r="K40" s="120"/>
      <c r="R40">
        <v>65.688</v>
      </c>
    </row>
    <row r="41" spans="1:18" ht="15.75" thickBot="1">
      <c r="A41" s="195"/>
      <c r="B41" s="235" t="s">
        <v>510</v>
      </c>
      <c r="C41" s="235">
        <v>130</v>
      </c>
      <c r="D41" s="235">
        <v>10</v>
      </c>
      <c r="E41" s="235">
        <v>150</v>
      </c>
      <c r="F41" s="274">
        <f t="shared" si="0"/>
        <v>138.414</v>
      </c>
      <c r="G41" s="242"/>
      <c r="H41" s="237"/>
      <c r="I41" s="238"/>
      <c r="J41" s="120"/>
      <c r="K41" s="120"/>
      <c r="R41">
        <v>138.414</v>
      </c>
    </row>
    <row r="42" spans="1:18" ht="15.75" thickBot="1">
      <c r="A42" s="195"/>
      <c r="B42" s="235" t="s">
        <v>519</v>
      </c>
      <c r="C42" s="235">
        <v>191</v>
      </c>
      <c r="D42" s="235">
        <v>8</v>
      </c>
      <c r="E42" s="235">
        <v>80</v>
      </c>
      <c r="F42" s="274">
        <f t="shared" si="0"/>
        <v>197.064</v>
      </c>
      <c r="G42" s="242"/>
      <c r="H42" s="237"/>
      <c r="I42" s="238"/>
      <c r="J42" s="120"/>
      <c r="K42" s="120"/>
      <c r="R42">
        <v>197.064</v>
      </c>
    </row>
    <row r="43" spans="1:18" ht="15.75" thickBot="1">
      <c r="A43" s="195"/>
      <c r="B43" s="235" t="s">
        <v>512</v>
      </c>
      <c r="C43" s="235">
        <v>275</v>
      </c>
      <c r="D43" s="235">
        <v>6</v>
      </c>
      <c r="E43" s="235">
        <v>60</v>
      </c>
      <c r="F43" s="274">
        <f t="shared" si="0"/>
        <v>315.4066415421687</v>
      </c>
      <c r="G43" s="242"/>
      <c r="H43" s="237"/>
      <c r="I43" s="238"/>
      <c r="J43" s="120"/>
      <c r="K43" s="120"/>
      <c r="R43">
        <v>315.4066415421687</v>
      </c>
    </row>
    <row r="44" spans="1:18" ht="15.75" thickBot="1">
      <c r="A44" s="195"/>
      <c r="B44" s="235" t="s">
        <v>513</v>
      </c>
      <c r="C44" s="235">
        <v>425</v>
      </c>
      <c r="D44" s="235">
        <v>5</v>
      </c>
      <c r="E44" s="235">
        <v>30</v>
      </c>
      <c r="F44" s="274">
        <f t="shared" si="0"/>
        <v>487.3918450120481</v>
      </c>
      <c r="G44" s="242"/>
      <c r="H44" s="237"/>
      <c r="I44" s="238"/>
      <c r="J44" s="120"/>
      <c r="K44" s="120"/>
      <c r="R44">
        <v>487.3918450120481</v>
      </c>
    </row>
    <row r="45" spans="1:18" ht="15">
      <c r="A45" s="195"/>
      <c r="B45" s="202"/>
      <c r="C45" s="202"/>
      <c r="D45" s="202"/>
      <c r="E45" s="202"/>
      <c r="F45" s="204"/>
      <c r="G45" s="203"/>
      <c r="H45" s="237"/>
      <c r="I45" s="238"/>
      <c r="J45" s="120"/>
      <c r="K45" s="120"/>
      <c r="R45">
        <v>0</v>
      </c>
    </row>
    <row r="46" spans="1:18" ht="20.25">
      <c r="A46" s="193"/>
      <c r="B46" s="721" t="s">
        <v>6</v>
      </c>
      <c r="C46" s="721"/>
      <c r="D46" s="721"/>
      <c r="E46" s="721"/>
      <c r="F46" s="721"/>
      <c r="G46" s="245"/>
      <c r="H46" s="237"/>
      <c r="I46" s="238"/>
      <c r="J46" s="120"/>
      <c r="K46" s="120"/>
      <c r="R46">
        <v>0</v>
      </c>
    </row>
    <row r="47" spans="1:18" ht="15.75" thickBot="1">
      <c r="A47" s="195"/>
      <c r="B47" s="720" t="s">
        <v>503</v>
      </c>
      <c r="C47" s="720"/>
      <c r="D47" s="720"/>
      <c r="E47" s="720"/>
      <c r="F47" s="720"/>
      <c r="G47" s="246"/>
      <c r="H47" s="237"/>
      <c r="I47" s="238"/>
      <c r="J47" s="120"/>
      <c r="K47" s="120"/>
      <c r="R47">
        <v>0</v>
      </c>
    </row>
    <row r="48" spans="1:18" ht="15.75" thickBot="1">
      <c r="A48" s="195"/>
      <c r="B48" s="247" t="s">
        <v>5</v>
      </c>
      <c r="C48" s="248" t="s">
        <v>504</v>
      </c>
      <c r="D48" s="248" t="s">
        <v>505</v>
      </c>
      <c r="E48" s="248" t="s">
        <v>506</v>
      </c>
      <c r="F48" s="249" t="s">
        <v>507</v>
      </c>
      <c r="G48" s="242"/>
      <c r="H48" s="237"/>
      <c r="I48" s="238"/>
      <c r="J48" s="120"/>
      <c r="K48" s="120"/>
      <c r="R48" t="e">
        <v>#VALUE!</v>
      </c>
    </row>
    <row r="49" spans="1:18" ht="15">
      <c r="A49" s="195"/>
      <c r="B49" s="206" t="s">
        <v>520</v>
      </c>
      <c r="C49" s="207">
        <v>64</v>
      </c>
      <c r="D49" s="207">
        <v>10</v>
      </c>
      <c r="E49" s="207">
        <v>300</v>
      </c>
      <c r="F49" s="275">
        <f aca="true" t="shared" si="1" ref="F49:F54">R49*$R$13</f>
        <v>65.688</v>
      </c>
      <c r="G49" s="242"/>
      <c r="H49" s="237"/>
      <c r="I49" s="238"/>
      <c r="J49" s="120"/>
      <c r="K49" s="120"/>
      <c r="R49">
        <v>65.688</v>
      </c>
    </row>
    <row r="50" spans="1:18" ht="15">
      <c r="A50" s="195"/>
      <c r="B50" s="199" t="s">
        <v>521</v>
      </c>
      <c r="C50" s="199">
        <v>87</v>
      </c>
      <c r="D50" s="199">
        <v>10</v>
      </c>
      <c r="E50" s="199">
        <v>250</v>
      </c>
      <c r="F50" s="275">
        <f t="shared" si="1"/>
        <v>103.224</v>
      </c>
      <c r="G50" s="242"/>
      <c r="H50" s="237"/>
      <c r="I50" s="238"/>
      <c r="J50" s="120"/>
      <c r="K50" s="120"/>
      <c r="R50">
        <v>103.224</v>
      </c>
    </row>
    <row r="51" spans="1:18" ht="15">
      <c r="A51" s="197"/>
      <c r="B51" s="199" t="s">
        <v>522</v>
      </c>
      <c r="C51" s="199">
        <v>104</v>
      </c>
      <c r="D51" s="199">
        <v>10</v>
      </c>
      <c r="E51" s="199">
        <v>150</v>
      </c>
      <c r="F51" s="275">
        <f t="shared" si="1"/>
        <v>112.60799999999999</v>
      </c>
      <c r="G51" s="242"/>
      <c r="H51" s="237"/>
      <c r="I51" s="238"/>
      <c r="J51" s="120"/>
      <c r="K51" s="120"/>
      <c r="R51">
        <v>112.60799999999999</v>
      </c>
    </row>
    <row r="52" spans="1:18" ht="15">
      <c r="A52" s="195"/>
      <c r="B52" s="199" t="s">
        <v>523</v>
      </c>
      <c r="C52" s="199">
        <v>216</v>
      </c>
      <c r="D52" s="199">
        <v>10</v>
      </c>
      <c r="E52" s="199">
        <v>100</v>
      </c>
      <c r="F52" s="275">
        <f t="shared" si="1"/>
        <v>199.41</v>
      </c>
      <c r="G52" s="242"/>
      <c r="H52" s="237"/>
      <c r="I52" s="238"/>
      <c r="J52" s="120"/>
      <c r="K52" s="120"/>
      <c r="R52">
        <v>199.41</v>
      </c>
    </row>
    <row r="53" spans="1:18" ht="15">
      <c r="A53" s="195"/>
      <c r="B53" s="206" t="s">
        <v>524</v>
      </c>
      <c r="C53" s="206">
        <v>171</v>
      </c>
      <c r="D53" s="206">
        <v>10</v>
      </c>
      <c r="E53" s="206">
        <v>100</v>
      </c>
      <c r="F53" s="275">
        <f t="shared" si="1"/>
        <v>180.642</v>
      </c>
      <c r="G53" s="242"/>
      <c r="H53" s="237"/>
      <c r="I53" s="238"/>
      <c r="J53" s="120"/>
      <c r="K53" s="120"/>
      <c r="R53">
        <v>180.642</v>
      </c>
    </row>
    <row r="54" spans="1:18" ht="15.75" thickBot="1">
      <c r="A54" s="195"/>
      <c r="B54" s="199" t="s">
        <v>525</v>
      </c>
      <c r="C54" s="200">
        <v>145</v>
      </c>
      <c r="D54" s="200">
        <v>10</v>
      </c>
      <c r="E54" s="200">
        <v>100</v>
      </c>
      <c r="F54" s="275">
        <f t="shared" si="1"/>
        <v>166.32065927710838</v>
      </c>
      <c r="G54" s="242"/>
      <c r="H54" s="237"/>
      <c r="I54" s="238"/>
      <c r="J54" s="120"/>
      <c r="K54" s="120"/>
      <c r="R54">
        <v>166.32065927710838</v>
      </c>
    </row>
    <row r="55" spans="1:18" ht="15">
      <c r="A55" s="195"/>
      <c r="B55" s="202"/>
      <c r="C55" s="202"/>
      <c r="D55" s="202"/>
      <c r="E55" s="202"/>
      <c r="F55" s="202"/>
      <c r="G55" s="195"/>
      <c r="H55" s="237"/>
      <c r="I55" s="238"/>
      <c r="J55" s="120"/>
      <c r="K55" s="120"/>
      <c r="R55">
        <v>0</v>
      </c>
    </row>
    <row r="56" spans="1:18" ht="20.25">
      <c r="A56" s="193"/>
      <c r="B56" s="721" t="s">
        <v>526</v>
      </c>
      <c r="C56" s="721"/>
      <c r="D56" s="721"/>
      <c r="E56" s="721"/>
      <c r="F56" s="721"/>
      <c r="G56" s="195"/>
      <c r="H56" s="237"/>
      <c r="I56" s="238"/>
      <c r="J56" s="120"/>
      <c r="K56" s="120"/>
      <c r="R56">
        <v>0</v>
      </c>
    </row>
    <row r="57" spans="1:18" ht="15.75" thickBot="1">
      <c r="A57" s="195"/>
      <c r="B57" s="720" t="s">
        <v>503</v>
      </c>
      <c r="C57" s="720"/>
      <c r="D57" s="720"/>
      <c r="E57" s="720"/>
      <c r="F57" s="720"/>
      <c r="G57" s="195"/>
      <c r="H57" s="237"/>
      <c r="I57" s="238"/>
      <c r="J57" s="120"/>
      <c r="K57" s="120"/>
      <c r="R57">
        <v>0</v>
      </c>
    </row>
    <row r="58" spans="1:18" ht="15.75" thickBot="1">
      <c r="A58" s="195"/>
      <c r="B58" s="247" t="s">
        <v>5</v>
      </c>
      <c r="C58" s="248" t="s">
        <v>504</v>
      </c>
      <c r="D58" s="248" t="s">
        <v>505</v>
      </c>
      <c r="E58" s="248" t="s">
        <v>506</v>
      </c>
      <c r="F58" s="249" t="s">
        <v>507</v>
      </c>
      <c r="G58" s="242"/>
      <c r="H58" s="237"/>
      <c r="I58" s="238"/>
      <c r="J58" s="120"/>
      <c r="K58" s="120"/>
      <c r="R58" t="e">
        <v>#VALUE!</v>
      </c>
    </row>
    <row r="59" spans="1:18" ht="15">
      <c r="A59" s="195"/>
      <c r="B59" s="199" t="s">
        <v>508</v>
      </c>
      <c r="C59" s="198">
        <v>64</v>
      </c>
      <c r="D59" s="198">
        <v>10</v>
      </c>
      <c r="E59" s="198">
        <v>280</v>
      </c>
      <c r="F59" s="276">
        <f aca="true" t="shared" si="2" ref="F59:F64">R59*$R$13</f>
        <v>65.688</v>
      </c>
      <c r="G59" s="242"/>
      <c r="H59" s="237"/>
      <c r="I59" s="238"/>
      <c r="J59" s="120"/>
      <c r="K59" s="120"/>
      <c r="R59">
        <v>65.688</v>
      </c>
    </row>
    <row r="60" spans="1:18" ht="15">
      <c r="A60" s="197"/>
      <c r="B60" s="199" t="s">
        <v>509</v>
      </c>
      <c r="C60" s="199">
        <v>108</v>
      </c>
      <c r="D60" s="199">
        <v>10</v>
      </c>
      <c r="E60" s="199">
        <v>140</v>
      </c>
      <c r="F60" s="276">
        <f t="shared" si="2"/>
        <v>98.532</v>
      </c>
      <c r="G60" s="242"/>
      <c r="H60" s="237"/>
      <c r="I60" s="238"/>
      <c r="J60" s="120"/>
      <c r="K60" s="120"/>
      <c r="R60">
        <v>98.532</v>
      </c>
    </row>
    <row r="61" spans="1:18" ht="15">
      <c r="A61" s="195"/>
      <c r="B61" s="199" t="s">
        <v>510</v>
      </c>
      <c r="C61" s="199">
        <v>174</v>
      </c>
      <c r="D61" s="199">
        <v>8</v>
      </c>
      <c r="E61" s="199">
        <v>80</v>
      </c>
      <c r="F61" s="276">
        <f t="shared" si="2"/>
        <v>166.566</v>
      </c>
      <c r="G61" s="242"/>
      <c r="H61" s="237"/>
      <c r="I61" s="238"/>
      <c r="J61" s="120"/>
      <c r="K61" s="120"/>
      <c r="R61">
        <v>166.566</v>
      </c>
    </row>
    <row r="62" spans="1:18" ht="15">
      <c r="A62" s="195"/>
      <c r="B62" s="199" t="s">
        <v>519</v>
      </c>
      <c r="C62" s="199">
        <v>365</v>
      </c>
      <c r="D62" s="199">
        <v>5</v>
      </c>
      <c r="E62" s="199">
        <v>50</v>
      </c>
      <c r="F62" s="276">
        <f t="shared" si="2"/>
        <v>356.5919999999999</v>
      </c>
      <c r="G62" s="242"/>
      <c r="H62" s="237"/>
      <c r="I62" s="238"/>
      <c r="J62" s="120"/>
      <c r="K62" s="120"/>
      <c r="R62">
        <v>356.5919999999999</v>
      </c>
    </row>
    <row r="63" spans="1:18" ht="15">
      <c r="A63" s="195"/>
      <c r="B63" s="199" t="s">
        <v>512</v>
      </c>
      <c r="C63" s="199">
        <v>480</v>
      </c>
      <c r="D63" s="199">
        <v>5</v>
      </c>
      <c r="E63" s="199">
        <v>25</v>
      </c>
      <c r="F63" s="276">
        <f t="shared" si="2"/>
        <v>507.7252821333332</v>
      </c>
      <c r="G63" s="242"/>
      <c r="H63" s="237"/>
      <c r="I63" s="238"/>
      <c r="J63" s="120"/>
      <c r="K63" s="120"/>
      <c r="R63">
        <v>507.7252821333332</v>
      </c>
    </row>
    <row r="64" spans="1:18" ht="15.75" thickBot="1">
      <c r="A64" s="195"/>
      <c r="B64" s="200" t="s">
        <v>513</v>
      </c>
      <c r="C64" s="200">
        <v>880</v>
      </c>
      <c r="D64" s="200">
        <v>5</v>
      </c>
      <c r="E64" s="200">
        <v>15</v>
      </c>
      <c r="F64" s="276">
        <f t="shared" si="2"/>
        <v>884.2178058133333</v>
      </c>
      <c r="G64" s="242"/>
      <c r="H64" s="237"/>
      <c r="I64" s="238"/>
      <c r="J64" s="120"/>
      <c r="K64" s="120"/>
      <c r="R64">
        <v>884.2178058133333</v>
      </c>
    </row>
    <row r="65" spans="1:18" ht="15">
      <c r="A65" s="195"/>
      <c r="B65" s="202"/>
      <c r="C65" s="202"/>
      <c r="D65" s="202"/>
      <c r="E65" s="202"/>
      <c r="F65" s="202"/>
      <c r="G65" s="237"/>
      <c r="H65" s="237"/>
      <c r="I65" s="238"/>
      <c r="J65" s="120"/>
      <c r="K65" s="120"/>
      <c r="R65">
        <v>0</v>
      </c>
    </row>
    <row r="66" spans="1:18" ht="20.25">
      <c r="A66" s="193"/>
      <c r="B66" s="721" t="s">
        <v>526</v>
      </c>
      <c r="C66" s="721"/>
      <c r="D66" s="721"/>
      <c r="E66" s="721"/>
      <c r="F66" s="725"/>
      <c r="G66" s="237"/>
      <c r="H66" s="237"/>
      <c r="I66" s="238"/>
      <c r="J66" s="120"/>
      <c r="K66" s="120"/>
      <c r="R66">
        <v>0</v>
      </c>
    </row>
    <row r="67" spans="1:18" ht="15.75" thickBot="1">
      <c r="A67" s="195"/>
      <c r="B67" s="720" t="s">
        <v>527</v>
      </c>
      <c r="C67" s="720"/>
      <c r="D67" s="720"/>
      <c r="E67" s="720"/>
      <c r="F67" s="724"/>
      <c r="G67" s="237"/>
      <c r="H67" s="237"/>
      <c r="I67" s="238"/>
      <c r="J67" s="120"/>
      <c r="K67" s="120"/>
      <c r="R67">
        <v>0</v>
      </c>
    </row>
    <row r="68" spans="1:18" ht="15.75" thickBot="1">
      <c r="A68" s="195"/>
      <c r="B68" s="248" t="s">
        <v>5</v>
      </c>
      <c r="C68" s="248" t="s">
        <v>504</v>
      </c>
      <c r="D68" s="248" t="s">
        <v>505</v>
      </c>
      <c r="E68" s="248" t="s">
        <v>506</v>
      </c>
      <c r="F68" s="249" t="s">
        <v>507</v>
      </c>
      <c r="G68" s="242"/>
      <c r="H68" s="237"/>
      <c r="I68" s="238"/>
      <c r="J68" s="120"/>
      <c r="K68" s="120"/>
      <c r="R68" t="e">
        <v>#VALUE!</v>
      </c>
    </row>
    <row r="69" spans="1:18" ht="15">
      <c r="A69" s="197"/>
      <c r="B69" s="198" t="s">
        <v>508</v>
      </c>
      <c r="C69" s="198">
        <v>71</v>
      </c>
      <c r="D69" s="198">
        <v>10</v>
      </c>
      <c r="E69" s="198">
        <v>280</v>
      </c>
      <c r="F69" s="276">
        <f aca="true" t="shared" si="3" ref="F69:F74">R69*$R$13</f>
        <v>70.38</v>
      </c>
      <c r="G69" s="242"/>
      <c r="H69" s="237"/>
      <c r="I69" s="238"/>
      <c r="J69" s="120"/>
      <c r="K69" s="120"/>
      <c r="R69">
        <v>70.38</v>
      </c>
    </row>
    <row r="70" spans="1:18" ht="15">
      <c r="A70" s="195"/>
      <c r="B70" s="199" t="s">
        <v>509</v>
      </c>
      <c r="C70" s="199">
        <v>130</v>
      </c>
      <c r="D70" s="199">
        <v>10</v>
      </c>
      <c r="E70" s="199">
        <v>140</v>
      </c>
      <c r="F70" s="276">
        <f t="shared" si="3"/>
        <v>129.03</v>
      </c>
      <c r="G70" s="242"/>
      <c r="H70" s="237"/>
      <c r="I70" s="238"/>
      <c r="J70" s="120"/>
      <c r="K70" s="120"/>
      <c r="R70">
        <v>129.03</v>
      </c>
    </row>
    <row r="71" spans="1:18" ht="15">
      <c r="A71" s="195"/>
      <c r="B71" s="206" t="s">
        <v>528</v>
      </c>
      <c r="C71" s="206">
        <v>240</v>
      </c>
      <c r="D71" s="206">
        <v>7</v>
      </c>
      <c r="E71" s="206">
        <v>70</v>
      </c>
      <c r="F71" s="276">
        <f t="shared" si="3"/>
        <v>241.63799999999998</v>
      </c>
      <c r="G71" s="242"/>
      <c r="H71" s="237"/>
      <c r="I71" s="238"/>
      <c r="J71" s="120"/>
      <c r="K71" s="120"/>
      <c r="R71">
        <v>241.63799999999998</v>
      </c>
    </row>
    <row r="72" spans="1:18" ht="15">
      <c r="A72" s="195"/>
      <c r="B72" s="199" t="s">
        <v>640</v>
      </c>
      <c r="C72" s="199">
        <v>450</v>
      </c>
      <c r="D72" s="199">
        <v>5</v>
      </c>
      <c r="E72" s="199">
        <v>50</v>
      </c>
      <c r="F72" s="276">
        <f t="shared" si="3"/>
        <v>452.14003397333323</v>
      </c>
      <c r="G72" s="242"/>
      <c r="H72" s="237"/>
      <c r="I72" s="238"/>
      <c r="J72" s="120"/>
      <c r="K72" s="120"/>
      <c r="R72">
        <v>452.14003397333323</v>
      </c>
    </row>
    <row r="73" spans="1:18" ht="15">
      <c r="A73" s="195"/>
      <c r="B73" s="199" t="s">
        <v>641</v>
      </c>
      <c r="C73" s="199">
        <v>560</v>
      </c>
      <c r="D73" s="199">
        <v>5</v>
      </c>
      <c r="E73" s="199">
        <v>25</v>
      </c>
      <c r="F73" s="276">
        <f t="shared" si="3"/>
        <v>642.2628936867468</v>
      </c>
      <c r="G73" s="242"/>
      <c r="H73" s="237"/>
      <c r="I73" s="238"/>
      <c r="J73" s="120"/>
      <c r="K73" s="120"/>
      <c r="R73">
        <v>642.2628936867468</v>
      </c>
    </row>
    <row r="74" spans="1:18" ht="15.75" thickBot="1">
      <c r="A74" s="195"/>
      <c r="B74" s="200" t="s">
        <v>642</v>
      </c>
      <c r="C74" s="200">
        <v>945</v>
      </c>
      <c r="D74" s="200">
        <v>5</v>
      </c>
      <c r="E74" s="200">
        <v>15</v>
      </c>
      <c r="F74" s="276">
        <f t="shared" si="3"/>
        <v>1083.8562962891565</v>
      </c>
      <c r="G74" s="242"/>
      <c r="H74" s="237"/>
      <c r="I74" s="238"/>
      <c r="J74" s="120"/>
      <c r="K74" s="120"/>
      <c r="R74">
        <v>1083.8562962891565</v>
      </c>
    </row>
    <row r="75" spans="1:18" ht="15">
      <c r="A75" s="195"/>
      <c r="B75" s="202"/>
      <c r="C75" s="202"/>
      <c r="D75" s="202"/>
      <c r="E75" s="202"/>
      <c r="F75" s="202"/>
      <c r="G75" s="237"/>
      <c r="H75" s="237"/>
      <c r="I75" s="238"/>
      <c r="J75" s="120"/>
      <c r="K75" s="120"/>
      <c r="R75">
        <v>0</v>
      </c>
    </row>
    <row r="76" spans="1:18" ht="20.25">
      <c r="A76" s="193"/>
      <c r="B76" s="721" t="s">
        <v>526</v>
      </c>
      <c r="C76" s="721"/>
      <c r="D76" s="721"/>
      <c r="E76" s="721"/>
      <c r="F76" s="725"/>
      <c r="G76" s="237"/>
      <c r="H76" s="237"/>
      <c r="I76" s="238"/>
      <c r="J76" s="120"/>
      <c r="K76" s="120"/>
      <c r="R76">
        <v>0</v>
      </c>
    </row>
    <row r="77" spans="1:18" ht="15.75" thickBot="1">
      <c r="A77" s="195"/>
      <c r="B77" s="720" t="s">
        <v>529</v>
      </c>
      <c r="C77" s="720"/>
      <c r="D77" s="720"/>
      <c r="E77" s="720"/>
      <c r="F77" s="724"/>
      <c r="G77" s="237"/>
      <c r="H77" s="237"/>
      <c r="I77" s="238"/>
      <c r="J77" s="120"/>
      <c r="K77" s="120"/>
      <c r="R77">
        <v>0</v>
      </c>
    </row>
    <row r="78" spans="1:18" ht="15.75" thickBot="1">
      <c r="A78" s="195"/>
      <c r="B78" s="252" t="s">
        <v>5</v>
      </c>
      <c r="C78" s="248" t="s">
        <v>504</v>
      </c>
      <c r="D78" s="248" t="s">
        <v>505</v>
      </c>
      <c r="E78" s="248" t="s">
        <v>506</v>
      </c>
      <c r="F78" s="249" t="s">
        <v>507</v>
      </c>
      <c r="G78" s="242"/>
      <c r="H78" s="237"/>
      <c r="I78" s="238"/>
      <c r="J78" s="120"/>
      <c r="K78" s="120"/>
      <c r="R78" t="e">
        <v>#VALUE!</v>
      </c>
    </row>
    <row r="79" spans="1:18" ht="15.75" thickBot="1">
      <c r="A79" s="197"/>
      <c r="B79" s="208" t="s">
        <v>508</v>
      </c>
      <c r="C79" s="205">
        <v>92</v>
      </c>
      <c r="D79" s="205">
        <v>10</v>
      </c>
      <c r="E79" s="205">
        <v>220</v>
      </c>
      <c r="F79" s="277">
        <f>R79*$R$13</f>
        <v>91.494</v>
      </c>
      <c r="G79" s="242"/>
      <c r="H79" s="237"/>
      <c r="I79" s="238"/>
      <c r="J79" s="120"/>
      <c r="K79" s="120"/>
      <c r="R79">
        <v>91.494</v>
      </c>
    </row>
    <row r="80" spans="1:18" ht="15.75" thickBot="1">
      <c r="A80" s="195"/>
      <c r="B80" s="209" t="s">
        <v>509</v>
      </c>
      <c r="C80" s="199">
        <v>134</v>
      </c>
      <c r="D80" s="199">
        <v>8</v>
      </c>
      <c r="E80" s="199">
        <v>120</v>
      </c>
      <c r="F80" s="277">
        <f>R80*$R$13</f>
        <v>129.03</v>
      </c>
      <c r="G80" s="242"/>
      <c r="H80" s="237"/>
      <c r="I80" s="238"/>
      <c r="J80" s="120"/>
      <c r="K80" s="120"/>
      <c r="R80">
        <v>129.03</v>
      </c>
    </row>
    <row r="81" spans="1:18" ht="15.75" thickBot="1">
      <c r="A81" s="195"/>
      <c r="B81" s="210" t="s">
        <v>510</v>
      </c>
      <c r="C81" s="200">
        <v>230</v>
      </c>
      <c r="D81" s="200">
        <v>7</v>
      </c>
      <c r="E81" s="200">
        <v>70</v>
      </c>
      <c r="F81" s="277">
        <f>R81*$R$13</f>
        <v>218.17799999999997</v>
      </c>
      <c r="G81" s="242"/>
      <c r="H81" s="237"/>
      <c r="I81" s="238"/>
      <c r="J81" s="120"/>
      <c r="K81" s="120"/>
      <c r="R81">
        <v>218.17799999999997</v>
      </c>
    </row>
    <row r="82" spans="1:18" ht="15">
      <c r="A82" s="195"/>
      <c r="B82" s="202"/>
      <c r="C82" s="202"/>
      <c r="D82" s="202"/>
      <c r="E82" s="202"/>
      <c r="F82" s="202"/>
      <c r="G82" s="237"/>
      <c r="H82" s="237"/>
      <c r="I82" s="238"/>
      <c r="J82" s="120"/>
      <c r="K82" s="120"/>
      <c r="R82">
        <v>0</v>
      </c>
    </row>
    <row r="83" spans="1:18" ht="20.25">
      <c r="A83" s="193"/>
      <c r="B83" s="721" t="s">
        <v>530</v>
      </c>
      <c r="C83" s="721"/>
      <c r="D83" s="721"/>
      <c r="E83" s="721"/>
      <c r="F83" s="725"/>
      <c r="G83" s="237"/>
      <c r="H83" s="237"/>
      <c r="I83" s="238"/>
      <c r="J83" s="120"/>
      <c r="K83" s="120"/>
      <c r="R83">
        <v>0</v>
      </c>
    </row>
    <row r="84" spans="1:18" ht="15.75" thickBot="1">
      <c r="A84" s="195"/>
      <c r="B84" s="720" t="s">
        <v>527</v>
      </c>
      <c r="C84" s="720"/>
      <c r="D84" s="720"/>
      <c r="E84" s="720"/>
      <c r="F84" s="724"/>
      <c r="G84" s="237"/>
      <c r="H84" s="237"/>
      <c r="I84" s="238"/>
      <c r="J84" s="120"/>
      <c r="K84" s="120"/>
      <c r="R84">
        <v>0</v>
      </c>
    </row>
    <row r="85" spans="1:18" ht="15.75" thickBot="1">
      <c r="A85" s="195"/>
      <c r="B85" s="244" t="s">
        <v>5</v>
      </c>
      <c r="C85" s="250" t="s">
        <v>504</v>
      </c>
      <c r="D85" s="248" t="s">
        <v>505</v>
      </c>
      <c r="E85" s="248" t="s">
        <v>506</v>
      </c>
      <c r="F85" s="249" t="s">
        <v>507</v>
      </c>
      <c r="G85" s="242"/>
      <c r="H85" s="237"/>
      <c r="I85" s="238"/>
      <c r="J85" s="120"/>
      <c r="K85" s="120"/>
      <c r="R85" t="e">
        <v>#VALUE!</v>
      </c>
    </row>
    <row r="86" spans="1:18" ht="15">
      <c r="A86" s="197"/>
      <c r="B86" s="211" t="s">
        <v>508</v>
      </c>
      <c r="C86" s="212">
        <v>123</v>
      </c>
      <c r="D86" s="198">
        <v>10</v>
      </c>
      <c r="E86" s="198">
        <v>170</v>
      </c>
      <c r="F86" s="276">
        <f aca="true" t="shared" si="4" ref="F86:F91">R86*$R$13</f>
        <v>138.414</v>
      </c>
      <c r="G86" s="242"/>
      <c r="H86" s="237"/>
      <c r="I86" s="238"/>
      <c r="J86" s="120"/>
      <c r="K86" s="120"/>
      <c r="R86">
        <v>138.414</v>
      </c>
    </row>
    <row r="87" spans="1:18" ht="15">
      <c r="A87" s="195"/>
      <c r="B87" s="213" t="s">
        <v>509</v>
      </c>
      <c r="C87" s="214">
        <v>190</v>
      </c>
      <c r="D87" s="199">
        <v>5</v>
      </c>
      <c r="E87" s="199">
        <v>100</v>
      </c>
      <c r="F87" s="276">
        <f t="shared" si="4"/>
        <v>213.486</v>
      </c>
      <c r="G87" s="242"/>
      <c r="H87" s="237"/>
      <c r="I87" s="238"/>
      <c r="J87" s="120"/>
      <c r="K87" s="120"/>
      <c r="R87">
        <v>213.486</v>
      </c>
    </row>
    <row r="88" spans="1:18" ht="15">
      <c r="A88" s="195"/>
      <c r="B88" s="213" t="s">
        <v>510</v>
      </c>
      <c r="C88" s="214">
        <v>342</v>
      </c>
      <c r="D88" s="199">
        <v>5</v>
      </c>
      <c r="E88" s="199">
        <v>50</v>
      </c>
      <c r="F88" s="276">
        <f t="shared" si="4"/>
        <v>365.976</v>
      </c>
      <c r="G88" s="242"/>
      <c r="H88" s="237"/>
      <c r="I88" s="238"/>
      <c r="J88" s="120"/>
      <c r="K88" s="120"/>
      <c r="R88">
        <v>365.976</v>
      </c>
    </row>
    <row r="89" spans="1:18" ht="15">
      <c r="A89" s="195"/>
      <c r="B89" s="211" t="s">
        <v>640</v>
      </c>
      <c r="C89" s="212">
        <v>560</v>
      </c>
      <c r="D89" s="198">
        <v>5</v>
      </c>
      <c r="E89" s="198">
        <v>30</v>
      </c>
      <c r="F89" s="276">
        <f t="shared" si="4"/>
        <v>315.70794708433726</v>
      </c>
      <c r="G89" s="242"/>
      <c r="H89" s="237"/>
      <c r="I89" s="238"/>
      <c r="J89" s="120"/>
      <c r="K89" s="120"/>
      <c r="R89">
        <v>315.70794708433726</v>
      </c>
    </row>
    <row r="90" spans="1:18" ht="15">
      <c r="A90" s="195"/>
      <c r="B90" s="213" t="s">
        <v>531</v>
      </c>
      <c r="C90" s="214">
        <v>895</v>
      </c>
      <c r="D90" s="199">
        <v>5</v>
      </c>
      <c r="E90" s="199">
        <v>15</v>
      </c>
      <c r="F90" s="276">
        <f t="shared" si="4"/>
        <v>631.4158941686745</v>
      </c>
      <c r="G90" s="242"/>
      <c r="H90" s="237"/>
      <c r="I90" s="238"/>
      <c r="J90" s="120"/>
      <c r="K90" s="120"/>
      <c r="R90">
        <v>631.4158941686745</v>
      </c>
    </row>
    <row r="91" spans="1:18" ht="15.75" thickBot="1">
      <c r="A91" s="195"/>
      <c r="B91" s="215" t="s">
        <v>532</v>
      </c>
      <c r="C91" s="216">
        <v>1670</v>
      </c>
      <c r="D91" s="200">
        <v>5</v>
      </c>
      <c r="E91" s="200">
        <v>15</v>
      </c>
      <c r="F91" s="276">
        <f t="shared" si="4"/>
        <v>1882.7980719036145</v>
      </c>
      <c r="G91" s="242"/>
      <c r="H91" s="237"/>
      <c r="I91" s="238"/>
      <c r="J91" s="120"/>
      <c r="K91" s="120"/>
      <c r="R91">
        <v>1882.7980719036145</v>
      </c>
    </row>
    <row r="92" spans="1:18" ht="15">
      <c r="A92" s="195"/>
      <c r="B92" s="202"/>
      <c r="C92" s="202"/>
      <c r="D92" s="202"/>
      <c r="E92" s="202"/>
      <c r="F92" s="202"/>
      <c r="G92" s="237"/>
      <c r="H92" s="237"/>
      <c r="I92" s="238"/>
      <c r="J92" s="120"/>
      <c r="K92" s="120"/>
      <c r="R92">
        <v>0</v>
      </c>
    </row>
    <row r="93" spans="1:18" ht="20.25">
      <c r="A93" s="193"/>
      <c r="B93" s="721" t="s">
        <v>533</v>
      </c>
      <c r="C93" s="721"/>
      <c r="D93" s="721"/>
      <c r="E93" s="721"/>
      <c r="F93" s="725"/>
      <c r="G93" s="237"/>
      <c r="H93" s="237"/>
      <c r="I93" s="238"/>
      <c r="J93" s="120"/>
      <c r="K93" s="120"/>
      <c r="R93">
        <v>0</v>
      </c>
    </row>
    <row r="94" spans="1:18" ht="15.75" thickBot="1">
      <c r="A94" s="195"/>
      <c r="B94" s="720" t="s">
        <v>534</v>
      </c>
      <c r="C94" s="720"/>
      <c r="D94" s="720"/>
      <c r="E94" s="720"/>
      <c r="F94" s="724"/>
      <c r="G94" s="237"/>
      <c r="H94" s="237"/>
      <c r="I94" s="238"/>
      <c r="J94" s="120"/>
      <c r="K94" s="120"/>
      <c r="R94">
        <v>0</v>
      </c>
    </row>
    <row r="95" spans="1:18" ht="15.75" thickBot="1">
      <c r="A95" s="195"/>
      <c r="B95" s="244" t="s">
        <v>5</v>
      </c>
      <c r="C95" s="250" t="s">
        <v>504</v>
      </c>
      <c r="D95" s="248" t="s">
        <v>505</v>
      </c>
      <c r="E95" s="248" t="s">
        <v>506</v>
      </c>
      <c r="F95" s="251" t="s">
        <v>507</v>
      </c>
      <c r="G95" s="237"/>
      <c r="H95" s="237"/>
      <c r="I95" s="238"/>
      <c r="J95" s="120"/>
      <c r="K95" s="120"/>
      <c r="R95" t="e">
        <v>#VALUE!</v>
      </c>
    </row>
    <row r="96" spans="1:18" ht="15.75" thickBot="1">
      <c r="A96" s="197"/>
      <c r="B96" s="211" t="s">
        <v>508</v>
      </c>
      <c r="C96" s="212">
        <v>115</v>
      </c>
      <c r="D96" s="198">
        <v>10</v>
      </c>
      <c r="E96" s="198">
        <v>220</v>
      </c>
      <c r="F96" s="277">
        <f>R96*$R$13</f>
        <v>121.99199999999999</v>
      </c>
      <c r="G96" s="242"/>
      <c r="H96" s="237"/>
      <c r="I96" s="238"/>
      <c r="J96" s="120"/>
      <c r="K96" s="120"/>
      <c r="R96">
        <v>121.99199999999999</v>
      </c>
    </row>
    <row r="97" spans="1:18" ht="15.75" thickBot="1">
      <c r="A97" s="195"/>
      <c r="B97" s="213" t="s">
        <v>509</v>
      </c>
      <c r="C97" s="214">
        <v>205</v>
      </c>
      <c r="D97" s="199">
        <v>10</v>
      </c>
      <c r="E97" s="199">
        <v>140</v>
      </c>
      <c r="F97" s="277">
        <f>R97*$R$13</f>
        <v>218.17799999999997</v>
      </c>
      <c r="G97" s="242"/>
      <c r="H97" s="237"/>
      <c r="I97" s="238"/>
      <c r="J97" s="120"/>
      <c r="K97" s="120"/>
      <c r="R97">
        <v>218.17799999999997</v>
      </c>
    </row>
    <row r="98" spans="1:18" ht="15.75" thickBot="1">
      <c r="A98" s="195"/>
      <c r="B98" s="215" t="s">
        <v>510</v>
      </c>
      <c r="C98" s="216">
        <v>290</v>
      </c>
      <c r="D98" s="200">
        <v>8</v>
      </c>
      <c r="E98" s="200">
        <v>80</v>
      </c>
      <c r="F98" s="277">
        <f>R98*$R$13</f>
        <v>297.942</v>
      </c>
      <c r="G98" s="242"/>
      <c r="H98" s="237"/>
      <c r="I98" s="238"/>
      <c r="J98" s="120"/>
      <c r="K98" s="120"/>
      <c r="R98">
        <v>297.942</v>
      </c>
    </row>
    <row r="99" spans="1:18" ht="15">
      <c r="A99" s="195"/>
      <c r="B99" s="202"/>
      <c r="C99" s="202"/>
      <c r="D99" s="202"/>
      <c r="E99" s="202"/>
      <c r="F99" s="202"/>
      <c r="G99" s="237"/>
      <c r="H99" s="237"/>
      <c r="I99" s="238"/>
      <c r="J99" s="120"/>
      <c r="K99" s="120"/>
      <c r="R99">
        <v>0</v>
      </c>
    </row>
    <row r="100" spans="1:18" ht="20.25">
      <c r="A100" s="193"/>
      <c r="B100" s="721" t="s">
        <v>535</v>
      </c>
      <c r="C100" s="721"/>
      <c r="D100" s="721"/>
      <c r="E100" s="721"/>
      <c r="F100" s="725"/>
      <c r="G100" s="237"/>
      <c r="H100" s="237"/>
      <c r="I100" s="238"/>
      <c r="J100" s="120"/>
      <c r="K100" s="120"/>
      <c r="R100">
        <v>0</v>
      </c>
    </row>
    <row r="101" spans="1:18" ht="15.75" thickBot="1">
      <c r="A101" s="195"/>
      <c r="B101" s="720" t="s">
        <v>527</v>
      </c>
      <c r="C101" s="720"/>
      <c r="D101" s="720"/>
      <c r="E101" s="720"/>
      <c r="F101" s="724"/>
      <c r="G101" s="237"/>
      <c r="H101" s="237"/>
      <c r="I101" s="238"/>
      <c r="J101" s="120"/>
      <c r="K101" s="120"/>
      <c r="R101">
        <v>0</v>
      </c>
    </row>
    <row r="102" spans="1:18" ht="15.75" thickBot="1">
      <c r="A102" s="195"/>
      <c r="B102" s="244" t="s">
        <v>5</v>
      </c>
      <c r="C102" s="244" t="s">
        <v>504</v>
      </c>
      <c r="D102" s="244" t="s">
        <v>505</v>
      </c>
      <c r="E102" s="244" t="s">
        <v>506</v>
      </c>
      <c r="F102" s="244" t="s">
        <v>507</v>
      </c>
      <c r="G102" s="242"/>
      <c r="H102" s="237"/>
      <c r="I102" s="238"/>
      <c r="J102" s="120"/>
      <c r="K102" s="120"/>
      <c r="R102" t="e">
        <v>#VALUE!</v>
      </c>
    </row>
    <row r="103" spans="1:18" ht="15.75" thickBot="1">
      <c r="A103" s="197"/>
      <c r="B103" s="235" t="s">
        <v>508</v>
      </c>
      <c r="C103" s="235">
        <v>96</v>
      </c>
      <c r="D103" s="235">
        <v>10</v>
      </c>
      <c r="E103" s="235">
        <v>220</v>
      </c>
      <c r="F103" s="274">
        <f aca="true" t="shared" si="5" ref="F103:F108">R103*$R$13</f>
        <v>100.87799999999999</v>
      </c>
      <c r="G103" s="242"/>
      <c r="H103" s="237"/>
      <c r="I103" s="238"/>
      <c r="J103" s="120"/>
      <c r="K103" s="120"/>
      <c r="R103">
        <v>100.87799999999999</v>
      </c>
    </row>
    <row r="104" spans="1:18" ht="15.75" thickBot="1">
      <c r="A104" s="195"/>
      <c r="B104" s="235" t="s">
        <v>509</v>
      </c>
      <c r="C104" s="235">
        <v>160</v>
      </c>
      <c r="D104" s="235">
        <v>10</v>
      </c>
      <c r="E104" s="235">
        <v>140</v>
      </c>
      <c r="F104" s="274">
        <f t="shared" si="5"/>
        <v>168.91199999999998</v>
      </c>
      <c r="G104" s="242"/>
      <c r="H104" s="237"/>
      <c r="I104" s="238"/>
      <c r="J104" s="120"/>
      <c r="K104" s="120"/>
      <c r="R104">
        <v>168.91199999999998</v>
      </c>
    </row>
    <row r="105" spans="1:18" ht="15.75" thickBot="1">
      <c r="A105" s="195"/>
      <c r="B105" s="235" t="s">
        <v>510</v>
      </c>
      <c r="C105" s="235">
        <v>270</v>
      </c>
      <c r="D105" s="235">
        <v>8</v>
      </c>
      <c r="E105" s="235">
        <v>80</v>
      </c>
      <c r="F105" s="274">
        <f t="shared" si="5"/>
        <v>286.212</v>
      </c>
      <c r="G105" s="242"/>
      <c r="H105" s="237"/>
      <c r="I105" s="238"/>
      <c r="J105" s="120"/>
      <c r="K105" s="120"/>
      <c r="R105">
        <v>286.212</v>
      </c>
    </row>
    <row r="106" spans="1:18" ht="15.75" thickBot="1">
      <c r="A106" s="195"/>
      <c r="B106" s="235" t="s">
        <v>519</v>
      </c>
      <c r="C106" s="235">
        <v>384</v>
      </c>
      <c r="D106" s="235">
        <v>5</v>
      </c>
      <c r="E106" s="235">
        <v>50</v>
      </c>
      <c r="F106" s="274">
        <f t="shared" si="5"/>
        <v>459.816</v>
      </c>
      <c r="G106" s="242"/>
      <c r="H106" s="237"/>
      <c r="I106" s="238"/>
      <c r="J106" s="120"/>
      <c r="K106" s="120"/>
      <c r="R106">
        <v>459.816</v>
      </c>
    </row>
    <row r="107" spans="1:18" ht="15.75" thickBot="1">
      <c r="A107" s="195"/>
      <c r="B107" s="235" t="s">
        <v>531</v>
      </c>
      <c r="C107" s="235">
        <v>619</v>
      </c>
      <c r="D107" s="235">
        <v>5</v>
      </c>
      <c r="E107" s="235">
        <v>20</v>
      </c>
      <c r="F107" s="274">
        <f t="shared" si="5"/>
        <v>697.8236356626506</v>
      </c>
      <c r="G107" s="242"/>
      <c r="H107" s="237"/>
      <c r="I107" s="238"/>
      <c r="J107" s="120"/>
      <c r="K107" s="120"/>
      <c r="R107">
        <v>697.8236356626506</v>
      </c>
    </row>
    <row r="108" spans="1:18" ht="15.75" thickBot="1">
      <c r="A108" s="195"/>
      <c r="B108" s="235" t="s">
        <v>536</v>
      </c>
      <c r="C108" s="235">
        <v>1326</v>
      </c>
      <c r="D108" s="235">
        <v>5</v>
      </c>
      <c r="E108" s="235">
        <v>15</v>
      </c>
      <c r="F108" s="274">
        <f t="shared" si="5"/>
        <v>1494.4754891566265</v>
      </c>
      <c r="G108" s="242"/>
      <c r="H108" s="237"/>
      <c r="I108" s="238"/>
      <c r="J108" s="120"/>
      <c r="K108" s="120"/>
      <c r="R108">
        <v>1494.4754891566265</v>
      </c>
    </row>
    <row r="109" spans="1:18" ht="15">
      <c r="A109" s="195"/>
      <c r="B109" s="195"/>
      <c r="C109" s="195"/>
      <c r="D109" s="195"/>
      <c r="E109" s="195"/>
      <c r="F109" s="195"/>
      <c r="G109" s="237"/>
      <c r="H109" s="237"/>
      <c r="I109" s="238"/>
      <c r="J109" s="120"/>
      <c r="K109" s="120"/>
      <c r="R109">
        <v>0</v>
      </c>
    </row>
    <row r="110" spans="1:18" ht="20.25">
      <c r="A110" s="193"/>
      <c r="B110" s="721" t="s">
        <v>537</v>
      </c>
      <c r="C110" s="721"/>
      <c r="D110" s="721"/>
      <c r="E110" s="721"/>
      <c r="F110" s="725"/>
      <c r="G110" s="237"/>
      <c r="H110" s="237"/>
      <c r="I110" s="238"/>
      <c r="J110" s="120"/>
      <c r="K110" s="120"/>
      <c r="R110">
        <v>0</v>
      </c>
    </row>
    <row r="111" spans="1:18" ht="15.75" thickBot="1">
      <c r="A111" s="195"/>
      <c r="B111" s="720" t="s">
        <v>538</v>
      </c>
      <c r="C111" s="720"/>
      <c r="D111" s="720"/>
      <c r="E111" s="720"/>
      <c r="F111" s="724"/>
      <c r="G111" s="237"/>
      <c r="H111" s="237"/>
      <c r="I111" s="238"/>
      <c r="J111" s="120"/>
      <c r="K111" s="120"/>
      <c r="R111">
        <v>0</v>
      </c>
    </row>
    <row r="112" spans="1:18" ht="15.75" thickBot="1">
      <c r="A112" s="195"/>
      <c r="B112" s="244" t="s">
        <v>5</v>
      </c>
      <c r="C112" s="244" t="s">
        <v>504</v>
      </c>
      <c r="D112" s="244" t="s">
        <v>505</v>
      </c>
      <c r="E112" s="244" t="s">
        <v>506</v>
      </c>
      <c r="F112" s="244" t="s">
        <v>507</v>
      </c>
      <c r="G112" s="242"/>
      <c r="H112" s="237"/>
      <c r="I112" s="238"/>
      <c r="J112" s="120"/>
      <c r="K112" s="120"/>
      <c r="R112" t="e">
        <v>#VALUE!</v>
      </c>
    </row>
    <row r="113" spans="1:18" ht="15.75" thickBot="1">
      <c r="A113" s="195"/>
      <c r="B113" s="235" t="s">
        <v>508</v>
      </c>
      <c r="C113" s="235">
        <v>87</v>
      </c>
      <c r="D113" s="235">
        <v>10</v>
      </c>
      <c r="E113" s="235">
        <v>200</v>
      </c>
      <c r="F113" s="274">
        <f>R113*$R$13</f>
        <v>87.95493421276596</v>
      </c>
      <c r="G113" s="242"/>
      <c r="H113" s="237"/>
      <c r="I113" s="238"/>
      <c r="J113" s="120"/>
      <c r="K113" s="120"/>
      <c r="R113">
        <v>87.95493421276596</v>
      </c>
    </row>
    <row r="114" spans="1:18" ht="15.75" thickBot="1">
      <c r="A114" s="195"/>
      <c r="B114" s="235" t="s">
        <v>509</v>
      </c>
      <c r="C114" s="235">
        <v>141</v>
      </c>
      <c r="D114" s="235">
        <v>10</v>
      </c>
      <c r="E114" s="235">
        <v>100</v>
      </c>
      <c r="F114" s="274">
        <f>R114*$R$13</f>
        <v>144.0804224516129</v>
      </c>
      <c r="G114" s="242"/>
      <c r="H114" s="237"/>
      <c r="I114" s="238"/>
      <c r="J114" s="120"/>
      <c r="K114" s="120"/>
      <c r="R114">
        <v>144.0804224516129</v>
      </c>
    </row>
    <row r="115" spans="1:18" ht="15">
      <c r="A115" s="195"/>
      <c r="B115" s="195"/>
      <c r="C115" s="195"/>
      <c r="D115" s="195"/>
      <c r="E115" s="195"/>
      <c r="F115" s="195"/>
      <c r="G115" s="237"/>
      <c r="H115" s="237"/>
      <c r="I115" s="238"/>
      <c r="J115" s="120"/>
      <c r="K115" s="120"/>
      <c r="R115">
        <v>0</v>
      </c>
    </row>
    <row r="116" spans="1:18" ht="20.25">
      <c r="A116" s="193"/>
      <c r="B116" s="721" t="s">
        <v>539</v>
      </c>
      <c r="C116" s="721"/>
      <c r="D116" s="721"/>
      <c r="E116" s="721"/>
      <c r="F116" s="725"/>
      <c r="G116" s="237"/>
      <c r="H116" s="237"/>
      <c r="I116" s="238"/>
      <c r="J116" s="120"/>
      <c r="K116" s="120"/>
      <c r="R116">
        <v>0</v>
      </c>
    </row>
    <row r="117" spans="1:18" ht="15.75" thickBot="1">
      <c r="A117" s="195"/>
      <c r="B117" s="726" t="s">
        <v>529</v>
      </c>
      <c r="C117" s="727"/>
      <c r="D117" s="727"/>
      <c r="E117" s="727"/>
      <c r="F117" s="728"/>
      <c r="G117" s="242"/>
      <c r="H117" s="237"/>
      <c r="I117" s="238"/>
      <c r="J117" s="120"/>
      <c r="K117" s="120"/>
      <c r="R117">
        <v>0</v>
      </c>
    </row>
    <row r="118" spans="1:18" ht="15.75" thickBot="1">
      <c r="A118" s="195"/>
      <c r="B118" s="244" t="s">
        <v>5</v>
      </c>
      <c r="C118" s="244" t="s">
        <v>504</v>
      </c>
      <c r="D118" s="244" t="s">
        <v>505</v>
      </c>
      <c r="E118" s="244" t="s">
        <v>506</v>
      </c>
      <c r="F118" s="244" t="s">
        <v>507</v>
      </c>
      <c r="G118" s="242"/>
      <c r="H118" s="237"/>
      <c r="I118" s="238"/>
      <c r="J118" s="120"/>
      <c r="K118" s="120"/>
      <c r="R118" t="e">
        <v>#VALUE!</v>
      </c>
    </row>
    <row r="119" spans="1:18" ht="15.75" thickBot="1">
      <c r="A119" s="195"/>
      <c r="B119" s="235" t="s">
        <v>508</v>
      </c>
      <c r="C119" s="235">
        <v>25</v>
      </c>
      <c r="D119" s="235">
        <v>10</v>
      </c>
      <c r="E119" s="235">
        <v>800</v>
      </c>
      <c r="F119" s="274">
        <f aca="true" t="shared" si="6" ref="F119:F124">R119*$R$13</f>
        <v>25.806</v>
      </c>
      <c r="G119" s="242"/>
      <c r="H119" s="237"/>
      <c r="I119" s="238"/>
      <c r="J119" s="120"/>
      <c r="K119" s="120"/>
      <c r="R119">
        <v>25.806</v>
      </c>
    </row>
    <row r="120" spans="1:18" ht="15.75" thickBot="1">
      <c r="A120" s="197"/>
      <c r="B120" s="235" t="s">
        <v>509</v>
      </c>
      <c r="C120" s="235">
        <v>52</v>
      </c>
      <c r="D120" s="235">
        <v>10</v>
      </c>
      <c r="E120" s="235">
        <v>350</v>
      </c>
      <c r="F120" s="274">
        <f t="shared" si="6"/>
        <v>53.958</v>
      </c>
      <c r="G120" s="242"/>
      <c r="H120" s="237"/>
      <c r="I120" s="238"/>
      <c r="J120" s="120"/>
      <c r="K120" s="120"/>
      <c r="R120">
        <v>53.958</v>
      </c>
    </row>
    <row r="121" spans="1:18" ht="15.75" thickBot="1">
      <c r="A121" s="195"/>
      <c r="B121" s="235" t="s">
        <v>510</v>
      </c>
      <c r="C121" s="235">
        <v>70</v>
      </c>
      <c r="D121" s="235">
        <v>10</v>
      </c>
      <c r="E121" s="235">
        <v>150</v>
      </c>
      <c r="F121" s="274">
        <f t="shared" si="6"/>
        <v>72.726</v>
      </c>
      <c r="G121" s="242"/>
      <c r="H121" s="237"/>
      <c r="I121" s="238"/>
      <c r="J121" s="120"/>
      <c r="K121" s="120"/>
      <c r="R121">
        <v>72.726</v>
      </c>
    </row>
    <row r="122" spans="1:18" ht="15.75" thickBot="1">
      <c r="A122" s="195"/>
      <c r="B122" s="235" t="s">
        <v>519</v>
      </c>
      <c r="C122" s="235">
        <v>170</v>
      </c>
      <c r="D122" s="235">
        <v>8</v>
      </c>
      <c r="E122" s="235">
        <v>80</v>
      </c>
      <c r="F122" s="274">
        <f t="shared" si="6"/>
        <v>180.642</v>
      </c>
      <c r="G122" s="242"/>
      <c r="H122" s="237"/>
      <c r="I122" s="238"/>
      <c r="J122" s="120"/>
      <c r="K122" s="120"/>
      <c r="R122">
        <v>180.642</v>
      </c>
    </row>
    <row r="123" spans="1:18" ht="15.75" thickBot="1">
      <c r="A123" s="195"/>
      <c r="B123" s="235" t="s">
        <v>512</v>
      </c>
      <c r="C123" s="235">
        <v>172</v>
      </c>
      <c r="D123" s="235">
        <v>6</v>
      </c>
      <c r="E123" s="235">
        <v>60</v>
      </c>
      <c r="F123" s="274">
        <f t="shared" si="6"/>
        <v>165.49681299574468</v>
      </c>
      <c r="G123" s="242"/>
      <c r="H123" s="237"/>
      <c r="I123" s="238"/>
      <c r="J123" s="120"/>
      <c r="K123" s="120"/>
      <c r="R123">
        <v>165.49681299574468</v>
      </c>
    </row>
    <row r="124" spans="1:18" ht="15.75" thickBot="1">
      <c r="A124" s="195"/>
      <c r="B124" s="235" t="s">
        <v>540</v>
      </c>
      <c r="C124" s="235">
        <v>256</v>
      </c>
      <c r="D124" s="235">
        <v>4</v>
      </c>
      <c r="E124" s="235">
        <v>40</v>
      </c>
      <c r="F124" s="274">
        <f t="shared" si="6"/>
        <v>251.6275944</v>
      </c>
      <c r="G124" s="242"/>
      <c r="H124" s="237"/>
      <c r="I124" s="238"/>
      <c r="J124" s="120"/>
      <c r="K124" s="120"/>
      <c r="R124">
        <v>251.6275944</v>
      </c>
    </row>
    <row r="125" spans="1:18" ht="15">
      <c r="A125" s="195"/>
      <c r="B125" s="202"/>
      <c r="C125" s="202"/>
      <c r="D125" s="202"/>
      <c r="E125" s="202"/>
      <c r="F125" s="202"/>
      <c r="G125" s="237"/>
      <c r="H125" s="237"/>
      <c r="I125" s="238"/>
      <c r="J125" s="120"/>
      <c r="K125" s="120"/>
      <c r="R125">
        <v>0</v>
      </c>
    </row>
    <row r="126" spans="1:18" ht="20.25">
      <c r="A126" s="193"/>
      <c r="B126" s="721" t="s">
        <v>541</v>
      </c>
      <c r="C126" s="721"/>
      <c r="D126" s="721"/>
      <c r="E126" s="721"/>
      <c r="F126" s="725"/>
      <c r="G126" s="237"/>
      <c r="H126" s="237"/>
      <c r="I126" s="238"/>
      <c r="J126" s="120"/>
      <c r="K126" s="120"/>
      <c r="R126">
        <v>0</v>
      </c>
    </row>
    <row r="127" spans="1:18" ht="15.75" thickBot="1">
      <c r="A127" s="195"/>
      <c r="B127" s="720" t="s">
        <v>529</v>
      </c>
      <c r="C127" s="720"/>
      <c r="D127" s="720"/>
      <c r="E127" s="720"/>
      <c r="F127" s="724"/>
      <c r="G127" s="237"/>
      <c r="H127" s="237"/>
      <c r="I127" s="238"/>
      <c r="J127" s="120"/>
      <c r="K127" s="120"/>
      <c r="R127">
        <v>0</v>
      </c>
    </row>
    <row r="128" spans="1:18" ht="15.75" thickBot="1">
      <c r="A128" s="195"/>
      <c r="B128" s="244" t="s">
        <v>5</v>
      </c>
      <c r="C128" s="244" t="s">
        <v>504</v>
      </c>
      <c r="D128" s="244" t="s">
        <v>505</v>
      </c>
      <c r="E128" s="244" t="s">
        <v>506</v>
      </c>
      <c r="F128" s="244" t="s">
        <v>507</v>
      </c>
      <c r="G128" s="242"/>
      <c r="H128" s="237"/>
      <c r="I128" s="238"/>
      <c r="J128" s="120"/>
      <c r="K128" s="120"/>
      <c r="R128" t="e">
        <v>#VALUE!</v>
      </c>
    </row>
    <row r="129" spans="1:18" ht="15.75" thickBot="1">
      <c r="A129" s="195"/>
      <c r="B129" s="235" t="s">
        <v>542</v>
      </c>
      <c r="C129" s="235">
        <v>74</v>
      </c>
      <c r="D129" s="235">
        <v>20</v>
      </c>
      <c r="E129" s="235">
        <v>400</v>
      </c>
      <c r="F129" s="274">
        <f aca="true" t="shared" si="7" ref="F129:F134">R129*$R$13</f>
        <v>84.84764067469878</v>
      </c>
      <c r="G129" s="242"/>
      <c r="H129" s="237"/>
      <c r="I129" s="238"/>
      <c r="J129" s="120"/>
      <c r="K129" s="120"/>
      <c r="R129">
        <v>84.84764067469878</v>
      </c>
    </row>
    <row r="130" spans="1:18" ht="15.75" thickBot="1">
      <c r="A130" s="195"/>
      <c r="B130" s="235" t="s">
        <v>543</v>
      </c>
      <c r="C130" s="235">
        <v>100</v>
      </c>
      <c r="D130" s="235">
        <v>15</v>
      </c>
      <c r="E130" s="235">
        <v>300</v>
      </c>
      <c r="F130" s="274">
        <f t="shared" si="7"/>
        <v>114.73715045783132</v>
      </c>
      <c r="G130" s="242"/>
      <c r="H130" s="237"/>
      <c r="I130" s="238"/>
      <c r="J130" s="120"/>
      <c r="K130" s="120"/>
      <c r="R130">
        <v>114.73715045783132</v>
      </c>
    </row>
    <row r="131" spans="1:18" ht="15.75" thickBot="1">
      <c r="A131" s="195"/>
      <c r="B131" s="235" t="s">
        <v>544</v>
      </c>
      <c r="C131" s="235">
        <v>130</v>
      </c>
      <c r="D131" s="235">
        <v>10</v>
      </c>
      <c r="E131" s="235">
        <v>250</v>
      </c>
      <c r="F131" s="274">
        <f t="shared" si="7"/>
        <v>149.08598226506024</v>
      </c>
      <c r="G131" s="242"/>
      <c r="H131" s="237"/>
      <c r="I131" s="238"/>
      <c r="J131" s="120"/>
      <c r="K131" s="120"/>
      <c r="R131">
        <v>149.08598226506024</v>
      </c>
    </row>
    <row r="132" spans="1:18" ht="15.75" thickBot="1">
      <c r="A132" s="195"/>
      <c r="B132" s="235" t="s">
        <v>545</v>
      </c>
      <c r="C132" s="235">
        <v>198</v>
      </c>
      <c r="D132" s="235">
        <v>8</v>
      </c>
      <c r="E132" s="235">
        <v>200</v>
      </c>
      <c r="F132" s="274">
        <f t="shared" si="7"/>
        <v>209.40333439999995</v>
      </c>
      <c r="G132" s="242"/>
      <c r="H132" s="237"/>
      <c r="I132" s="238"/>
      <c r="J132" s="120"/>
      <c r="K132" s="120"/>
      <c r="R132">
        <v>209.40333439999995</v>
      </c>
    </row>
    <row r="133" spans="1:18" ht="15.75" thickBot="1">
      <c r="A133" s="195"/>
      <c r="B133" s="235" t="s">
        <v>546</v>
      </c>
      <c r="C133" s="235">
        <v>257</v>
      </c>
      <c r="D133" s="235">
        <v>6</v>
      </c>
      <c r="E133" s="235">
        <v>150</v>
      </c>
      <c r="F133" s="274">
        <f t="shared" si="7"/>
        <v>294.7973424578313</v>
      </c>
      <c r="G133" s="242"/>
      <c r="H133" s="237"/>
      <c r="I133" s="238"/>
      <c r="J133" s="120"/>
      <c r="K133" s="120"/>
      <c r="R133">
        <v>294.7973424578313</v>
      </c>
    </row>
    <row r="134" spans="1:18" ht="15.75" thickBot="1">
      <c r="A134" s="195"/>
      <c r="B134" s="235" t="s">
        <v>547</v>
      </c>
      <c r="C134" s="235">
        <v>325</v>
      </c>
      <c r="D134" s="235">
        <v>4</v>
      </c>
      <c r="E134" s="235">
        <v>100</v>
      </c>
      <c r="F134" s="274">
        <f t="shared" si="7"/>
        <v>343.7815888</v>
      </c>
      <c r="G134" s="242"/>
      <c r="H134" s="237"/>
      <c r="I134" s="238"/>
      <c r="J134" s="120"/>
      <c r="K134" s="120"/>
      <c r="R134">
        <v>343.7815888</v>
      </c>
    </row>
    <row r="135" spans="1:18" ht="15">
      <c r="A135" s="195"/>
      <c r="B135" s="202"/>
      <c r="C135" s="202"/>
      <c r="D135" s="202"/>
      <c r="E135" s="202"/>
      <c r="F135" s="202"/>
      <c r="G135" s="237"/>
      <c r="H135" s="237"/>
      <c r="I135" s="238"/>
      <c r="J135" s="120"/>
      <c r="K135" s="120"/>
      <c r="R135">
        <v>0</v>
      </c>
    </row>
    <row r="136" spans="1:18" ht="20.25">
      <c r="A136" s="195"/>
      <c r="B136" s="721" t="s">
        <v>548</v>
      </c>
      <c r="C136" s="721"/>
      <c r="D136" s="721"/>
      <c r="E136" s="721"/>
      <c r="F136" s="725"/>
      <c r="G136" s="237"/>
      <c r="H136" s="237"/>
      <c r="I136" s="238"/>
      <c r="J136" s="120"/>
      <c r="K136" s="120"/>
      <c r="R136">
        <v>0</v>
      </c>
    </row>
    <row r="137" spans="1:18" ht="15.75" thickBot="1">
      <c r="A137" s="193"/>
      <c r="B137" s="720" t="s">
        <v>529</v>
      </c>
      <c r="C137" s="720"/>
      <c r="D137" s="720"/>
      <c r="E137" s="720"/>
      <c r="F137" s="724"/>
      <c r="G137" s="237"/>
      <c r="H137" s="237"/>
      <c r="I137" s="238"/>
      <c r="J137" s="120"/>
      <c r="K137" s="120"/>
      <c r="R137">
        <v>0</v>
      </c>
    </row>
    <row r="138" spans="1:18" ht="15.75" thickBot="1">
      <c r="A138" s="195"/>
      <c r="B138" s="244" t="s">
        <v>5</v>
      </c>
      <c r="C138" s="244" t="s">
        <v>504</v>
      </c>
      <c r="D138" s="244" t="s">
        <v>505</v>
      </c>
      <c r="E138" s="244" t="s">
        <v>506</v>
      </c>
      <c r="F138" s="244" t="s">
        <v>507</v>
      </c>
      <c r="G138" s="242"/>
      <c r="H138" s="237"/>
      <c r="I138" s="238"/>
      <c r="J138" s="120"/>
      <c r="K138" s="120"/>
      <c r="R138" t="e">
        <v>#VALUE!</v>
      </c>
    </row>
    <row r="139" spans="1:18" ht="15.75" thickBot="1">
      <c r="A139" s="195"/>
      <c r="B139" s="235" t="s">
        <v>549</v>
      </c>
      <c r="C139" s="235">
        <v>95</v>
      </c>
      <c r="D139" s="235">
        <v>15</v>
      </c>
      <c r="E139" s="235">
        <v>300</v>
      </c>
      <c r="F139" s="274">
        <f>R139*$R$13</f>
        <v>108.95208404819276</v>
      </c>
      <c r="G139" s="242"/>
      <c r="H139" s="237"/>
      <c r="I139" s="238"/>
      <c r="J139" s="120"/>
      <c r="K139" s="120"/>
      <c r="R139">
        <v>108.95208404819276</v>
      </c>
    </row>
    <row r="140" spans="1:18" ht="15.75" thickBot="1">
      <c r="A140" s="195"/>
      <c r="B140" s="235" t="s">
        <v>544</v>
      </c>
      <c r="C140" s="235">
        <v>115</v>
      </c>
      <c r="D140" s="235">
        <v>10</v>
      </c>
      <c r="E140" s="235">
        <v>250</v>
      </c>
      <c r="F140" s="274">
        <f>R140*$R$13</f>
        <v>131.85130525301204</v>
      </c>
      <c r="G140" s="242"/>
      <c r="H140" s="237"/>
      <c r="I140" s="238"/>
      <c r="J140" s="120"/>
      <c r="K140" s="120"/>
      <c r="R140">
        <v>131.85130525301204</v>
      </c>
    </row>
    <row r="141" spans="1:18" ht="15.75" thickBot="1">
      <c r="A141" s="195"/>
      <c r="B141" s="235" t="s">
        <v>550</v>
      </c>
      <c r="C141" s="235">
        <v>176</v>
      </c>
      <c r="D141" s="235">
        <v>8</v>
      </c>
      <c r="E141" s="235">
        <v>200</v>
      </c>
      <c r="F141" s="274">
        <f>R141*$R$13</f>
        <v>201.87471325301206</v>
      </c>
      <c r="G141" s="242"/>
      <c r="H141" s="237"/>
      <c r="I141" s="238"/>
      <c r="J141" s="120"/>
      <c r="K141" s="120"/>
      <c r="R141">
        <v>201.87471325301206</v>
      </c>
    </row>
    <row r="142" spans="1:18" ht="15.75" thickBot="1">
      <c r="A142" s="195"/>
      <c r="B142" s="235" t="s">
        <v>551</v>
      </c>
      <c r="C142" s="235">
        <v>242</v>
      </c>
      <c r="D142" s="235">
        <v>6</v>
      </c>
      <c r="E142" s="235">
        <v>150</v>
      </c>
      <c r="F142" s="274">
        <f>R142*$R$13</f>
        <v>277.56266544578307</v>
      </c>
      <c r="G142" s="242"/>
      <c r="H142" s="237"/>
      <c r="I142" s="238"/>
      <c r="J142" s="120"/>
      <c r="K142" s="120"/>
      <c r="R142">
        <v>277.56266544578307</v>
      </c>
    </row>
    <row r="143" spans="1:18" ht="15.75" thickBot="1">
      <c r="A143" s="195"/>
      <c r="B143" s="235" t="s">
        <v>552</v>
      </c>
      <c r="C143" s="235">
        <v>300</v>
      </c>
      <c r="D143" s="235">
        <v>4</v>
      </c>
      <c r="E143" s="235">
        <v>100</v>
      </c>
      <c r="F143" s="274">
        <f>R143*$R$13</f>
        <v>324.54030818181815</v>
      </c>
      <c r="G143" s="242"/>
      <c r="H143" s="237"/>
      <c r="I143" s="238"/>
      <c r="J143" s="120"/>
      <c r="K143" s="120"/>
      <c r="R143">
        <v>324.54030818181815</v>
      </c>
    </row>
    <row r="144" spans="1:18" ht="15">
      <c r="A144" s="195"/>
      <c r="B144" s="202"/>
      <c r="C144" s="202"/>
      <c r="D144" s="202"/>
      <c r="E144" s="202"/>
      <c r="F144" s="202"/>
      <c r="G144" s="237"/>
      <c r="H144" s="237"/>
      <c r="I144" s="238"/>
      <c r="J144" s="120"/>
      <c r="K144" s="120"/>
      <c r="R144">
        <v>0</v>
      </c>
    </row>
    <row r="145" spans="1:18" ht="20.25">
      <c r="A145" s="195"/>
      <c r="B145" s="721" t="s">
        <v>553</v>
      </c>
      <c r="C145" s="721"/>
      <c r="D145" s="721"/>
      <c r="E145" s="721"/>
      <c r="F145" s="725"/>
      <c r="G145" s="237"/>
      <c r="H145" s="237"/>
      <c r="I145" s="238"/>
      <c r="J145" s="120"/>
      <c r="K145" s="120"/>
      <c r="R145">
        <v>0</v>
      </c>
    </row>
    <row r="146" spans="1:18" ht="15.75" thickBot="1">
      <c r="A146" s="193"/>
      <c r="B146" s="720" t="s">
        <v>527</v>
      </c>
      <c r="C146" s="720"/>
      <c r="D146" s="720"/>
      <c r="E146" s="720"/>
      <c r="F146" s="724"/>
      <c r="G146" s="237"/>
      <c r="H146" s="237"/>
      <c r="I146" s="238"/>
      <c r="J146" s="120"/>
      <c r="K146" s="120"/>
      <c r="R146">
        <v>0</v>
      </c>
    </row>
    <row r="147" spans="1:18" ht="15.75" thickBot="1">
      <c r="A147" s="195"/>
      <c r="B147" s="244" t="s">
        <v>5</v>
      </c>
      <c r="C147" s="244" t="s">
        <v>504</v>
      </c>
      <c r="D147" s="244" t="s">
        <v>505</v>
      </c>
      <c r="E147" s="244" t="s">
        <v>506</v>
      </c>
      <c r="F147" s="244" t="s">
        <v>507</v>
      </c>
      <c r="G147" s="242"/>
      <c r="H147" s="237"/>
      <c r="I147" s="238"/>
      <c r="J147" s="120"/>
      <c r="K147" s="120"/>
      <c r="R147" t="e">
        <v>#VALUE!</v>
      </c>
    </row>
    <row r="148" spans="1:18" ht="15.75" thickBot="1">
      <c r="A148" s="195"/>
      <c r="B148" s="235" t="s">
        <v>554</v>
      </c>
      <c r="C148" s="235">
        <v>29</v>
      </c>
      <c r="D148" s="235">
        <v>25</v>
      </c>
      <c r="E148" s="235">
        <v>750</v>
      </c>
      <c r="F148" s="274">
        <f aca="true" t="shared" si="8" ref="F148:F153">R148*$R$13</f>
        <v>34.89696358756133</v>
      </c>
      <c r="G148" s="242"/>
      <c r="H148" s="237"/>
      <c r="I148" s="238"/>
      <c r="J148" s="120"/>
      <c r="K148" s="120"/>
      <c r="R148">
        <v>34.89696358756133</v>
      </c>
    </row>
    <row r="149" spans="1:18" ht="15.75" thickBot="1">
      <c r="A149" s="197"/>
      <c r="B149" s="235" t="s">
        <v>555</v>
      </c>
      <c r="C149" s="235">
        <v>38</v>
      </c>
      <c r="D149" s="235">
        <v>20</v>
      </c>
      <c r="E149" s="235">
        <v>500</v>
      </c>
      <c r="F149" s="274">
        <f t="shared" si="8"/>
        <v>45.25348181354727</v>
      </c>
      <c r="G149" s="242"/>
      <c r="H149" s="237"/>
      <c r="I149" s="238"/>
      <c r="J149" s="120"/>
      <c r="K149" s="120"/>
      <c r="R149">
        <v>45.25348181354727</v>
      </c>
    </row>
    <row r="150" spans="1:18" ht="15.75" thickBot="1">
      <c r="A150" s="195"/>
      <c r="B150" s="235" t="s">
        <v>556</v>
      </c>
      <c r="C150" s="235">
        <v>47</v>
      </c>
      <c r="D150" s="235">
        <v>20</v>
      </c>
      <c r="E150" s="235">
        <v>500</v>
      </c>
      <c r="F150" s="274">
        <f t="shared" si="8"/>
        <v>55.94771259038058</v>
      </c>
      <c r="G150" s="242"/>
      <c r="H150" s="237"/>
      <c r="I150" s="238"/>
      <c r="J150" s="120"/>
      <c r="K150" s="120"/>
      <c r="R150">
        <v>55.94771259038058</v>
      </c>
    </row>
    <row r="151" spans="1:18" ht="15.75" thickBot="1">
      <c r="A151" s="195"/>
      <c r="B151" s="235" t="s">
        <v>557</v>
      </c>
      <c r="C151" s="235">
        <v>56</v>
      </c>
      <c r="D151" s="235">
        <v>10</v>
      </c>
      <c r="E151" s="235">
        <v>350</v>
      </c>
      <c r="F151" s="274">
        <f t="shared" si="8"/>
        <v>66.64194336721388</v>
      </c>
      <c r="G151" s="242"/>
      <c r="H151" s="237"/>
      <c r="I151" s="238"/>
      <c r="J151" s="120"/>
      <c r="K151" s="120"/>
      <c r="R151">
        <v>66.64194336721388</v>
      </c>
    </row>
    <row r="152" spans="1:18" ht="15.75" thickBot="1">
      <c r="A152" s="195"/>
      <c r="B152" s="236" t="s">
        <v>558</v>
      </c>
      <c r="C152" s="253">
        <v>65</v>
      </c>
      <c r="D152" s="235">
        <v>10</v>
      </c>
      <c r="E152" s="235">
        <v>350</v>
      </c>
      <c r="F152" s="274">
        <f t="shared" si="8"/>
        <v>77.44874499432966</v>
      </c>
      <c r="G152" s="242"/>
      <c r="H152" s="237"/>
      <c r="I152" s="238"/>
      <c r="J152" s="120"/>
      <c r="K152" s="120"/>
      <c r="R152">
        <v>77.44874499432966</v>
      </c>
    </row>
    <row r="153" spans="1:18" ht="15.75" thickBot="1">
      <c r="A153" s="195"/>
      <c r="B153" s="236" t="s">
        <v>559</v>
      </c>
      <c r="C153" s="253">
        <v>74</v>
      </c>
      <c r="D153" s="235">
        <v>10</v>
      </c>
      <c r="E153" s="235">
        <v>250</v>
      </c>
      <c r="F153" s="274">
        <f t="shared" si="8"/>
        <v>88.0304049208805</v>
      </c>
      <c r="G153" s="242"/>
      <c r="H153" s="237"/>
      <c r="I153" s="238"/>
      <c r="J153" s="120"/>
      <c r="K153" s="120"/>
      <c r="R153">
        <v>88.0304049208805</v>
      </c>
    </row>
    <row r="154" spans="1:18" ht="15">
      <c r="A154" s="195"/>
      <c r="B154" s="195"/>
      <c r="C154" s="195"/>
      <c r="D154" s="195"/>
      <c r="E154" s="195"/>
      <c r="F154" s="195"/>
      <c r="G154" s="237"/>
      <c r="H154" s="237"/>
      <c r="I154" s="238"/>
      <c r="J154" s="120"/>
      <c r="K154" s="120"/>
      <c r="R154">
        <v>0</v>
      </c>
    </row>
    <row r="155" spans="1:18" ht="20.25">
      <c r="A155" s="193"/>
      <c r="B155" s="721" t="s">
        <v>560</v>
      </c>
      <c r="C155" s="721"/>
      <c r="D155" s="721"/>
      <c r="E155" s="721"/>
      <c r="F155" s="725"/>
      <c r="G155" s="237"/>
      <c r="H155" s="237"/>
      <c r="I155" s="238"/>
      <c r="J155" s="120"/>
      <c r="K155" s="120"/>
      <c r="R155">
        <v>0</v>
      </c>
    </row>
    <row r="156" spans="1:18" ht="15.75" thickBot="1">
      <c r="A156" s="195"/>
      <c r="B156" s="720" t="s">
        <v>529</v>
      </c>
      <c r="C156" s="720"/>
      <c r="D156" s="720"/>
      <c r="E156" s="720"/>
      <c r="F156" s="724"/>
      <c r="G156" s="237"/>
      <c r="H156" s="237"/>
      <c r="I156" s="238"/>
      <c r="J156" s="120"/>
      <c r="K156" s="120"/>
      <c r="R156">
        <v>0</v>
      </c>
    </row>
    <row r="157" spans="1:18" ht="15.75" thickBot="1">
      <c r="A157" s="195"/>
      <c r="B157" s="244" t="s">
        <v>5</v>
      </c>
      <c r="C157" s="244" t="s">
        <v>504</v>
      </c>
      <c r="D157" s="244" t="s">
        <v>505</v>
      </c>
      <c r="E157" s="244" t="s">
        <v>506</v>
      </c>
      <c r="F157" s="244" t="s">
        <v>507</v>
      </c>
      <c r="G157" s="242"/>
      <c r="H157" s="237"/>
      <c r="I157" s="238"/>
      <c r="J157" s="120"/>
      <c r="K157" s="120"/>
      <c r="R157" t="e">
        <v>#VALUE!</v>
      </c>
    </row>
    <row r="158" spans="1:18" ht="15.75" thickBot="1">
      <c r="A158" s="195"/>
      <c r="B158" s="235" t="s">
        <v>561</v>
      </c>
      <c r="C158" s="235">
        <v>28</v>
      </c>
      <c r="D158" s="235">
        <v>10</v>
      </c>
      <c r="E158" s="235">
        <v>800</v>
      </c>
      <c r="F158" s="274">
        <f aca="true" t="shared" si="9" ref="F158:F163">R158*$R$13</f>
        <v>33.74622072289157</v>
      </c>
      <c r="G158" s="242"/>
      <c r="H158" s="237"/>
      <c r="I158" s="238"/>
      <c r="J158" s="120"/>
      <c r="K158" s="120"/>
      <c r="R158">
        <v>33.74622072289157</v>
      </c>
    </row>
    <row r="159" spans="1:18" ht="15.75" thickBot="1">
      <c r="A159" s="195"/>
      <c r="B159" s="235" t="s">
        <v>520</v>
      </c>
      <c r="C159" s="235">
        <v>46</v>
      </c>
      <c r="D159" s="235">
        <v>10</v>
      </c>
      <c r="E159" s="235">
        <v>400</v>
      </c>
      <c r="F159" s="274">
        <f t="shared" si="9"/>
        <v>54.709433237273565</v>
      </c>
      <c r="G159" s="242"/>
      <c r="H159" s="237"/>
      <c r="I159" s="238"/>
      <c r="J159" s="120"/>
      <c r="K159" s="120"/>
      <c r="R159">
        <v>54.709433237273565</v>
      </c>
    </row>
    <row r="160" spans="1:18" ht="15.75" thickBot="1">
      <c r="A160" s="197"/>
      <c r="B160" s="235" t="s">
        <v>521</v>
      </c>
      <c r="C160" s="235">
        <v>66</v>
      </c>
      <c r="D160" s="235">
        <v>10</v>
      </c>
      <c r="E160" s="235">
        <v>280</v>
      </c>
      <c r="F160" s="274">
        <f t="shared" si="9"/>
        <v>78.7995951977191</v>
      </c>
      <c r="G160" s="242"/>
      <c r="H160" s="237"/>
      <c r="I160" s="238"/>
      <c r="J160" s="120"/>
      <c r="K160" s="120"/>
      <c r="R160">
        <v>78.7995951977191</v>
      </c>
    </row>
    <row r="161" spans="1:18" ht="15.75" thickBot="1">
      <c r="A161" s="195"/>
      <c r="B161" s="235" t="s">
        <v>522</v>
      </c>
      <c r="C161" s="235">
        <v>68</v>
      </c>
      <c r="D161" s="235">
        <v>10</v>
      </c>
      <c r="E161" s="235">
        <v>250</v>
      </c>
      <c r="F161" s="274">
        <f t="shared" si="9"/>
        <v>81.05101220336824</v>
      </c>
      <c r="G161" s="242"/>
      <c r="H161" s="237"/>
      <c r="I161" s="238"/>
      <c r="J161" s="120"/>
      <c r="K161" s="120"/>
      <c r="R161">
        <v>81.05101220336824</v>
      </c>
    </row>
    <row r="162" spans="1:18" ht="15.75" thickBot="1">
      <c r="A162" s="195"/>
      <c r="B162" s="235" t="s">
        <v>524</v>
      </c>
      <c r="C162" s="235">
        <v>130</v>
      </c>
      <c r="D162" s="235">
        <v>5</v>
      </c>
      <c r="E162" s="235">
        <v>150</v>
      </c>
      <c r="F162" s="274">
        <f t="shared" si="9"/>
        <v>154.22206488696457</v>
      </c>
      <c r="G162" s="242"/>
      <c r="H162" s="237"/>
      <c r="I162" s="238"/>
      <c r="J162" s="120"/>
      <c r="K162" s="120"/>
      <c r="R162">
        <v>154.22206488696457</v>
      </c>
    </row>
    <row r="163" spans="1:18" ht="15.75" thickBot="1">
      <c r="A163" s="195"/>
      <c r="B163" s="236" t="s">
        <v>562</v>
      </c>
      <c r="C163" s="253">
        <v>134</v>
      </c>
      <c r="D163" s="235">
        <v>5</v>
      </c>
      <c r="E163" s="235">
        <v>90</v>
      </c>
      <c r="F163" s="274">
        <f t="shared" si="9"/>
        <v>159.85060740108736</v>
      </c>
      <c r="G163" s="242"/>
      <c r="H163" s="237"/>
      <c r="I163" s="238"/>
      <c r="J163" s="120"/>
      <c r="K163" s="120"/>
      <c r="R163">
        <v>159.85060740108736</v>
      </c>
    </row>
    <row r="164" spans="1:18" ht="15">
      <c r="A164" s="195"/>
      <c r="B164" s="195"/>
      <c r="C164" s="195"/>
      <c r="D164" s="195"/>
      <c r="E164" s="195"/>
      <c r="F164" s="195"/>
      <c r="G164" s="237"/>
      <c r="H164" s="237"/>
      <c r="I164" s="238"/>
      <c r="J164" s="120"/>
      <c r="K164" s="120"/>
      <c r="R164">
        <v>0</v>
      </c>
    </row>
    <row r="165" spans="1:18" ht="20.25">
      <c r="A165" s="193"/>
      <c r="B165" s="721" t="s">
        <v>563</v>
      </c>
      <c r="C165" s="721"/>
      <c r="D165" s="721"/>
      <c r="E165" s="721"/>
      <c r="F165" s="725"/>
      <c r="G165" s="237"/>
      <c r="H165" s="237"/>
      <c r="I165" s="238"/>
      <c r="J165" s="120"/>
      <c r="K165" s="120"/>
      <c r="R165">
        <v>0</v>
      </c>
    </row>
    <row r="166" spans="1:18" ht="15.75" thickBot="1">
      <c r="A166" s="195"/>
      <c r="B166" s="720" t="s">
        <v>527</v>
      </c>
      <c r="C166" s="720"/>
      <c r="D166" s="720"/>
      <c r="E166" s="720"/>
      <c r="F166" s="724"/>
      <c r="G166" s="237"/>
      <c r="H166" s="237"/>
      <c r="I166" s="238"/>
      <c r="J166" s="120"/>
      <c r="K166" s="120"/>
      <c r="R166">
        <v>0</v>
      </c>
    </row>
    <row r="167" spans="1:18" ht="15.75" thickBot="1">
      <c r="A167" s="195"/>
      <c r="B167" s="244" t="s">
        <v>5</v>
      </c>
      <c r="C167" s="244" t="s">
        <v>504</v>
      </c>
      <c r="D167" s="244" t="s">
        <v>505</v>
      </c>
      <c r="E167" s="244" t="s">
        <v>506</v>
      </c>
      <c r="F167" s="244" t="s">
        <v>507</v>
      </c>
      <c r="G167" s="242"/>
      <c r="H167" s="237"/>
      <c r="I167" s="238"/>
      <c r="J167" s="120"/>
      <c r="K167" s="120"/>
      <c r="R167" t="e">
        <v>#VALUE!</v>
      </c>
    </row>
    <row r="168" spans="1:18" ht="15.75" thickBot="1">
      <c r="A168" s="195"/>
      <c r="B168" s="235" t="s">
        <v>520</v>
      </c>
      <c r="C168" s="235">
        <v>27</v>
      </c>
      <c r="D168" s="235">
        <v>20</v>
      </c>
      <c r="E168" s="235">
        <v>600</v>
      </c>
      <c r="F168" s="274">
        <f>R168*$R$13</f>
        <v>32.195263180782376</v>
      </c>
      <c r="G168" s="242"/>
      <c r="H168" s="237"/>
      <c r="I168" s="238"/>
      <c r="J168" s="120"/>
      <c r="K168" s="120"/>
      <c r="R168">
        <v>32.195263180782376</v>
      </c>
    </row>
    <row r="169" spans="1:18" ht="15.75" thickBot="1">
      <c r="A169" s="197"/>
      <c r="B169" s="235" t="s">
        <v>521</v>
      </c>
      <c r="C169" s="235">
        <v>68</v>
      </c>
      <c r="D169" s="235">
        <v>10</v>
      </c>
      <c r="E169" s="235">
        <v>200</v>
      </c>
      <c r="F169" s="274">
        <f>R169*$R$13</f>
        <v>81.05101220336824</v>
      </c>
      <c r="G169" s="242"/>
      <c r="H169" s="237"/>
      <c r="I169" s="238"/>
      <c r="J169" s="120"/>
      <c r="K169" s="120"/>
      <c r="R169">
        <v>81.05101220336824</v>
      </c>
    </row>
    <row r="170" spans="1:18" ht="15.75" thickBot="1">
      <c r="A170" s="195"/>
      <c r="B170" s="235" t="s">
        <v>522</v>
      </c>
      <c r="C170" s="235">
        <v>69</v>
      </c>
      <c r="D170" s="235">
        <v>10</v>
      </c>
      <c r="E170" s="235">
        <v>200</v>
      </c>
      <c r="F170" s="274">
        <f>R170*$R$13</f>
        <v>82.17672070619281</v>
      </c>
      <c r="G170" s="242"/>
      <c r="H170" s="237"/>
      <c r="I170" s="238"/>
      <c r="J170" s="120"/>
      <c r="K170" s="120"/>
      <c r="R170">
        <v>82.17672070619281</v>
      </c>
    </row>
    <row r="171" spans="1:18" ht="15.75" thickBot="1">
      <c r="A171" s="195"/>
      <c r="B171" s="235" t="s">
        <v>524</v>
      </c>
      <c r="C171" s="235">
        <v>97</v>
      </c>
      <c r="D171" s="235">
        <v>10</v>
      </c>
      <c r="E171" s="235">
        <v>150</v>
      </c>
      <c r="F171" s="274">
        <f>R171*$R$13</f>
        <v>115.94797579092959</v>
      </c>
      <c r="G171" s="242"/>
      <c r="H171" s="237"/>
      <c r="I171" s="238"/>
      <c r="J171" s="120"/>
      <c r="K171" s="120"/>
      <c r="R171">
        <v>115.94797579092959</v>
      </c>
    </row>
    <row r="172" spans="1:18" ht="15">
      <c r="A172" s="195"/>
      <c r="B172" s="195"/>
      <c r="C172" s="195"/>
      <c r="D172" s="195"/>
      <c r="E172" s="195"/>
      <c r="F172" s="195"/>
      <c r="G172" s="237"/>
      <c r="H172" s="237"/>
      <c r="I172" s="238"/>
      <c r="J172" s="120"/>
      <c r="K172" s="120"/>
      <c r="R172">
        <v>0</v>
      </c>
    </row>
    <row r="173" spans="1:18" ht="20.25">
      <c r="A173" s="193"/>
      <c r="B173" s="721" t="s">
        <v>564</v>
      </c>
      <c r="C173" s="721"/>
      <c r="D173" s="721"/>
      <c r="E173" s="721"/>
      <c r="F173" s="725"/>
      <c r="G173" s="237"/>
      <c r="H173" s="237"/>
      <c r="I173" s="238"/>
      <c r="J173" s="120"/>
      <c r="K173" s="120"/>
      <c r="R173">
        <v>0</v>
      </c>
    </row>
    <row r="174" spans="1:18" ht="15.75" thickBot="1">
      <c r="A174" s="195"/>
      <c r="B174" s="720" t="s">
        <v>565</v>
      </c>
      <c r="C174" s="720"/>
      <c r="D174" s="720"/>
      <c r="E174" s="720"/>
      <c r="F174" s="724"/>
      <c r="G174" s="237"/>
      <c r="H174" s="237"/>
      <c r="I174" s="238"/>
      <c r="J174" s="120"/>
      <c r="K174" s="120"/>
      <c r="R174">
        <v>0</v>
      </c>
    </row>
    <row r="175" spans="1:18" ht="15.75" thickBot="1">
      <c r="A175" s="195"/>
      <c r="B175" s="244" t="s">
        <v>5</v>
      </c>
      <c r="C175" s="244" t="s">
        <v>504</v>
      </c>
      <c r="D175" s="244" t="s">
        <v>505</v>
      </c>
      <c r="E175" s="244" t="s">
        <v>506</v>
      </c>
      <c r="F175" s="244" t="s">
        <v>507</v>
      </c>
      <c r="G175" s="242"/>
      <c r="H175" s="237"/>
      <c r="I175" s="238"/>
      <c r="J175" s="120"/>
      <c r="K175" s="120"/>
      <c r="R175" t="e">
        <v>#VALUE!</v>
      </c>
    </row>
    <row r="176" spans="1:18" ht="15.75" thickBot="1">
      <c r="A176" s="195"/>
      <c r="B176" s="235" t="s">
        <v>508</v>
      </c>
      <c r="C176" s="235">
        <v>18</v>
      </c>
      <c r="D176" s="235">
        <v>40</v>
      </c>
      <c r="E176" s="235">
        <v>1000</v>
      </c>
      <c r="F176" s="274">
        <f aca="true" t="shared" si="10" ref="F176:F181">R176*$R$13</f>
        <v>21.388461553666623</v>
      </c>
      <c r="G176" s="242"/>
      <c r="H176" s="237"/>
      <c r="I176" s="238"/>
      <c r="J176" s="120"/>
      <c r="K176" s="120"/>
      <c r="R176">
        <v>21.388461553666623</v>
      </c>
    </row>
    <row r="177" spans="1:18" ht="15.75" thickBot="1">
      <c r="A177" s="197"/>
      <c r="B177" s="235" t="s">
        <v>509</v>
      </c>
      <c r="C177" s="235">
        <v>36</v>
      </c>
      <c r="D177" s="235">
        <v>20</v>
      </c>
      <c r="E177" s="235">
        <v>500</v>
      </c>
      <c r="F177" s="274">
        <f t="shared" si="10"/>
        <v>42.776923107333246</v>
      </c>
      <c r="G177" s="242"/>
      <c r="H177" s="237"/>
      <c r="I177" s="238"/>
      <c r="J177" s="120"/>
      <c r="K177" s="120"/>
      <c r="R177">
        <v>42.776923107333246</v>
      </c>
    </row>
    <row r="178" spans="1:18" ht="15.75" thickBot="1">
      <c r="A178" s="195"/>
      <c r="B178" s="235" t="s">
        <v>510</v>
      </c>
      <c r="C178" s="235">
        <v>57</v>
      </c>
      <c r="D178" s="235">
        <v>10</v>
      </c>
      <c r="E178" s="235">
        <v>250</v>
      </c>
      <c r="F178" s="274">
        <f t="shared" si="10"/>
        <v>67.8802227203209</v>
      </c>
      <c r="G178" s="242"/>
      <c r="H178" s="237"/>
      <c r="I178" s="238"/>
      <c r="J178" s="120"/>
      <c r="K178" s="120"/>
      <c r="R178">
        <v>67.8802227203209</v>
      </c>
    </row>
    <row r="179" spans="1:18" ht="15.75" thickBot="1">
      <c r="A179" s="195"/>
      <c r="B179" s="235" t="s">
        <v>519</v>
      </c>
      <c r="C179" s="235">
        <v>150</v>
      </c>
      <c r="D179" s="235">
        <v>10</v>
      </c>
      <c r="E179" s="235">
        <v>150</v>
      </c>
      <c r="F179" s="274">
        <f t="shared" si="10"/>
        <v>147.4025358</v>
      </c>
      <c r="G179" s="242"/>
      <c r="H179" s="237"/>
      <c r="I179" s="238"/>
      <c r="J179" s="120"/>
      <c r="K179" s="120"/>
      <c r="R179">
        <v>147.4025358</v>
      </c>
    </row>
    <row r="180" spans="1:18" ht="15.75" thickBot="1">
      <c r="A180" s="195"/>
      <c r="B180" s="235" t="s">
        <v>512</v>
      </c>
      <c r="C180" s="235">
        <v>163</v>
      </c>
      <c r="D180" s="235">
        <v>10</v>
      </c>
      <c r="E180" s="235">
        <v>120</v>
      </c>
      <c r="F180" s="274">
        <f t="shared" si="10"/>
        <v>163.77141351999998</v>
      </c>
      <c r="G180" s="242"/>
      <c r="H180" s="237"/>
      <c r="I180" s="238"/>
      <c r="J180" s="120"/>
      <c r="K180" s="120"/>
      <c r="R180">
        <v>163.77141351999998</v>
      </c>
    </row>
    <row r="181" spans="1:18" ht="15.75" thickBot="1">
      <c r="A181" s="195"/>
      <c r="B181" s="235" t="s">
        <v>540</v>
      </c>
      <c r="C181" s="235">
        <v>288</v>
      </c>
      <c r="D181" s="235">
        <v>10</v>
      </c>
      <c r="E181" s="235">
        <v>80</v>
      </c>
      <c r="F181" s="274">
        <f t="shared" si="10"/>
        <v>304.65739893333335</v>
      </c>
      <c r="G181" s="242"/>
      <c r="H181" s="237"/>
      <c r="I181" s="238"/>
      <c r="J181" s="120"/>
      <c r="K181" s="120"/>
      <c r="R181">
        <v>304.65739893333335</v>
      </c>
    </row>
    <row r="182" spans="1:18" ht="15">
      <c r="A182" s="195"/>
      <c r="B182" s="202"/>
      <c r="C182" s="202"/>
      <c r="D182" s="202"/>
      <c r="E182" s="202"/>
      <c r="F182" s="202"/>
      <c r="G182" s="237"/>
      <c r="H182" s="237"/>
      <c r="I182" s="238"/>
      <c r="J182" s="120"/>
      <c r="K182" s="120"/>
      <c r="R182">
        <v>0</v>
      </c>
    </row>
    <row r="183" spans="1:18" ht="20.25">
      <c r="A183" s="193"/>
      <c r="B183" s="721" t="s">
        <v>4</v>
      </c>
      <c r="C183" s="721"/>
      <c r="D183" s="721"/>
      <c r="E183" s="721"/>
      <c r="F183" s="725"/>
      <c r="G183" s="237"/>
      <c r="H183" s="237"/>
      <c r="I183" s="238"/>
      <c r="J183" s="120"/>
      <c r="K183" s="120"/>
      <c r="R183">
        <v>0</v>
      </c>
    </row>
    <row r="184" spans="1:18" ht="15.75" thickBot="1">
      <c r="A184" s="195"/>
      <c r="B184" s="720" t="s">
        <v>503</v>
      </c>
      <c r="C184" s="720"/>
      <c r="D184" s="720"/>
      <c r="E184" s="720"/>
      <c r="F184" s="724"/>
      <c r="G184" s="237"/>
      <c r="H184" s="237"/>
      <c r="I184" s="238"/>
      <c r="J184" s="120"/>
      <c r="K184" s="120"/>
      <c r="R184">
        <v>0</v>
      </c>
    </row>
    <row r="185" spans="1:18" ht="15.75" thickBot="1">
      <c r="A185" s="195"/>
      <c r="B185" s="244" t="s">
        <v>5</v>
      </c>
      <c r="C185" s="244" t="s">
        <v>504</v>
      </c>
      <c r="D185" s="244" t="s">
        <v>505</v>
      </c>
      <c r="E185" s="244" t="s">
        <v>506</v>
      </c>
      <c r="F185" s="244" t="s">
        <v>507</v>
      </c>
      <c r="G185" s="242"/>
      <c r="H185" s="237"/>
      <c r="I185" s="238"/>
      <c r="J185" s="120"/>
      <c r="K185" s="120"/>
      <c r="R185" t="e">
        <v>#VALUE!</v>
      </c>
    </row>
    <row r="186" spans="1:18" ht="15.75" thickBot="1">
      <c r="A186" s="195"/>
      <c r="B186" s="235" t="s">
        <v>508</v>
      </c>
      <c r="C186" s="235">
        <v>15</v>
      </c>
      <c r="D186" s="235">
        <v>50</v>
      </c>
      <c r="E186" s="235">
        <v>1000</v>
      </c>
      <c r="F186" s="274">
        <f aca="true" t="shared" si="11" ref="F186:F191">R186*$R$13</f>
        <v>18.01133604519294</v>
      </c>
      <c r="G186" s="242"/>
      <c r="H186" s="237"/>
      <c r="I186" s="238"/>
      <c r="J186" s="120"/>
      <c r="K186" s="120"/>
      <c r="R186">
        <v>18.01133604519294</v>
      </c>
    </row>
    <row r="187" spans="1:18" ht="15.75" thickBot="1">
      <c r="A187" s="197"/>
      <c r="B187" s="235" t="s">
        <v>509</v>
      </c>
      <c r="C187" s="235">
        <v>32</v>
      </c>
      <c r="D187" s="235">
        <v>30</v>
      </c>
      <c r="E187" s="235">
        <v>600</v>
      </c>
      <c r="F187" s="274">
        <f t="shared" si="11"/>
        <v>38.0489473954701</v>
      </c>
      <c r="G187" s="242"/>
      <c r="H187" s="237"/>
      <c r="I187" s="238"/>
      <c r="J187" s="120"/>
      <c r="K187" s="120"/>
      <c r="R187">
        <v>38.0489473954701</v>
      </c>
    </row>
    <row r="188" spans="1:18" ht="15.75" thickBot="1">
      <c r="A188" s="195"/>
      <c r="B188" s="235" t="s">
        <v>510</v>
      </c>
      <c r="C188" s="235">
        <v>56</v>
      </c>
      <c r="D188" s="235">
        <v>10</v>
      </c>
      <c r="E188" s="235">
        <v>250</v>
      </c>
      <c r="F188" s="274">
        <f t="shared" si="11"/>
        <v>66.64194336721388</v>
      </c>
      <c r="G188" s="242"/>
      <c r="H188" s="237"/>
      <c r="I188" s="238"/>
      <c r="J188" s="120"/>
      <c r="K188" s="120"/>
      <c r="R188">
        <v>66.64194336721388</v>
      </c>
    </row>
    <row r="189" spans="1:18" ht="15.75" thickBot="1">
      <c r="A189" s="195"/>
      <c r="B189" s="235" t="s">
        <v>519</v>
      </c>
      <c r="C189" s="235">
        <v>106</v>
      </c>
      <c r="D189" s="235">
        <v>10</v>
      </c>
      <c r="E189" s="235">
        <v>100</v>
      </c>
      <c r="F189" s="274">
        <f t="shared" si="11"/>
        <v>121.72743903614457</v>
      </c>
      <c r="G189" s="242"/>
      <c r="H189" s="237"/>
      <c r="I189" s="238"/>
      <c r="J189" s="120"/>
      <c r="K189" s="120"/>
      <c r="R189">
        <v>121.72743903614457</v>
      </c>
    </row>
    <row r="190" spans="1:18" ht="15.75" thickBot="1">
      <c r="A190" s="195"/>
      <c r="B190" s="235" t="s">
        <v>512</v>
      </c>
      <c r="C190" s="235">
        <v>173</v>
      </c>
      <c r="D190" s="235">
        <v>8</v>
      </c>
      <c r="E190" s="235">
        <v>80</v>
      </c>
      <c r="F190" s="274">
        <f t="shared" si="11"/>
        <v>182.95004693333334</v>
      </c>
      <c r="G190" s="242"/>
      <c r="H190" s="237"/>
      <c r="I190" s="238"/>
      <c r="J190" s="120"/>
      <c r="K190" s="120"/>
      <c r="R190">
        <v>182.95004693333334</v>
      </c>
    </row>
    <row r="191" spans="1:18" ht="15.75" thickBot="1">
      <c r="A191" s="195"/>
      <c r="B191" s="235" t="s">
        <v>540</v>
      </c>
      <c r="C191" s="235">
        <v>262</v>
      </c>
      <c r="D191" s="235">
        <v>6</v>
      </c>
      <c r="E191" s="235">
        <v>60</v>
      </c>
      <c r="F191" s="274">
        <f t="shared" si="11"/>
        <v>300.46188665060237</v>
      </c>
      <c r="G191" s="242"/>
      <c r="H191" s="237"/>
      <c r="I191" s="238"/>
      <c r="J191" s="120"/>
      <c r="K191" s="120"/>
      <c r="R191">
        <v>300.46188665060237</v>
      </c>
    </row>
    <row r="192" spans="1:18" ht="15">
      <c r="A192" s="195"/>
      <c r="B192" s="202"/>
      <c r="C192" s="202"/>
      <c r="D192" s="202"/>
      <c r="E192" s="202"/>
      <c r="F192" s="202"/>
      <c r="G192" s="237"/>
      <c r="H192" s="237"/>
      <c r="I192" s="238"/>
      <c r="J192" s="120"/>
      <c r="K192" s="120"/>
      <c r="R192">
        <v>0</v>
      </c>
    </row>
    <row r="193" spans="1:18" ht="20.25">
      <c r="A193" s="193"/>
      <c r="B193" s="721" t="s">
        <v>566</v>
      </c>
      <c r="C193" s="721"/>
      <c r="D193" s="721"/>
      <c r="E193" s="721"/>
      <c r="F193" s="725"/>
      <c r="G193" s="237"/>
      <c r="H193" s="237"/>
      <c r="I193" s="238"/>
      <c r="J193" s="120"/>
      <c r="K193" s="120"/>
      <c r="R193">
        <v>0</v>
      </c>
    </row>
    <row r="194" spans="1:18" ht="15.75" thickBot="1">
      <c r="A194" s="195"/>
      <c r="B194" s="720" t="s">
        <v>527</v>
      </c>
      <c r="C194" s="720"/>
      <c r="D194" s="720"/>
      <c r="E194" s="720"/>
      <c r="F194" s="724"/>
      <c r="G194" s="237"/>
      <c r="H194" s="237"/>
      <c r="I194" s="238"/>
      <c r="J194" s="120"/>
      <c r="K194" s="120"/>
      <c r="R194">
        <v>0</v>
      </c>
    </row>
    <row r="195" spans="1:18" ht="15.75" thickBot="1">
      <c r="A195" s="195"/>
      <c r="B195" s="244" t="s">
        <v>5</v>
      </c>
      <c r="C195" s="244" t="s">
        <v>504</v>
      </c>
      <c r="D195" s="244" t="s">
        <v>505</v>
      </c>
      <c r="E195" s="244" t="s">
        <v>506</v>
      </c>
      <c r="F195" s="244" t="s">
        <v>507</v>
      </c>
      <c r="G195" s="242"/>
      <c r="H195" s="237"/>
      <c r="I195" s="238"/>
      <c r="J195" s="120"/>
      <c r="K195" s="120"/>
      <c r="R195" t="e">
        <v>#VALUE!</v>
      </c>
    </row>
    <row r="196" spans="1:18" ht="15.75" thickBot="1">
      <c r="A196" s="195"/>
      <c r="B196" s="235" t="s">
        <v>520</v>
      </c>
      <c r="C196" s="235">
        <v>44</v>
      </c>
      <c r="D196" s="235">
        <v>10</v>
      </c>
      <c r="E196" s="235">
        <v>350</v>
      </c>
      <c r="F196" s="274">
        <f>R196*$R$13</f>
        <v>52.34544538134198</v>
      </c>
      <c r="G196" s="242"/>
      <c r="H196" s="237"/>
      <c r="I196" s="238"/>
      <c r="J196" s="120"/>
      <c r="K196" s="120"/>
      <c r="R196">
        <v>52.34544538134198</v>
      </c>
    </row>
    <row r="197" spans="1:18" ht="15.75" thickBot="1">
      <c r="A197" s="197"/>
      <c r="B197" s="235" t="s">
        <v>521</v>
      </c>
      <c r="C197" s="235">
        <v>64</v>
      </c>
      <c r="D197" s="235">
        <v>10</v>
      </c>
      <c r="E197" s="235">
        <v>300</v>
      </c>
      <c r="F197" s="274">
        <f>R197*$R$13</f>
        <v>76.0978947909402</v>
      </c>
      <c r="G197" s="242"/>
      <c r="H197" s="237"/>
      <c r="I197" s="238"/>
      <c r="J197" s="120"/>
      <c r="K197" s="120"/>
      <c r="R197">
        <v>76.0978947909402</v>
      </c>
    </row>
    <row r="198" spans="1:18" ht="15.75" thickBot="1">
      <c r="A198" s="195"/>
      <c r="B198" s="235" t="s">
        <v>522</v>
      </c>
      <c r="C198" s="235">
        <v>94</v>
      </c>
      <c r="D198" s="235">
        <v>10</v>
      </c>
      <c r="E198" s="235">
        <v>250</v>
      </c>
      <c r="F198" s="274">
        <f>R198*$R$13</f>
        <v>111.7828543304787</v>
      </c>
      <c r="G198" s="242"/>
      <c r="H198" s="237"/>
      <c r="I198" s="238"/>
      <c r="J198" s="120"/>
      <c r="K198" s="120"/>
      <c r="R198">
        <v>111.7828543304787</v>
      </c>
    </row>
    <row r="199" spans="1:18" ht="15.75" thickBot="1">
      <c r="A199" s="195"/>
      <c r="B199" s="235" t="s">
        <v>523</v>
      </c>
      <c r="C199" s="235">
        <v>158</v>
      </c>
      <c r="D199" s="235">
        <v>5</v>
      </c>
      <c r="E199" s="235">
        <v>100</v>
      </c>
      <c r="F199" s="274">
        <f>R199*$R$13</f>
        <v>187.99331997170134</v>
      </c>
      <c r="G199" s="242"/>
      <c r="H199" s="237"/>
      <c r="I199" s="238"/>
      <c r="J199" s="120"/>
      <c r="K199" s="120"/>
      <c r="R199">
        <v>187.99331997170134</v>
      </c>
    </row>
    <row r="200" spans="1:18" ht="15.75" thickBot="1">
      <c r="A200" s="195"/>
      <c r="B200" s="236" t="s">
        <v>524</v>
      </c>
      <c r="C200" s="253">
        <v>171</v>
      </c>
      <c r="D200" s="235">
        <v>5</v>
      </c>
      <c r="E200" s="235">
        <v>100</v>
      </c>
      <c r="F200" s="274">
        <f>R200*$R$13</f>
        <v>203.75323901124517</v>
      </c>
      <c r="G200" s="242"/>
      <c r="H200" s="237"/>
      <c r="I200" s="238"/>
      <c r="J200" s="120"/>
      <c r="K200" s="120"/>
      <c r="R200">
        <v>203.75323901124517</v>
      </c>
    </row>
    <row r="201" spans="1:18" ht="15">
      <c r="A201" s="195"/>
      <c r="B201" s="195"/>
      <c r="C201" s="195"/>
      <c r="D201" s="195"/>
      <c r="E201" s="195"/>
      <c r="F201" s="195"/>
      <c r="G201" s="237"/>
      <c r="H201" s="237"/>
      <c r="I201" s="238"/>
      <c r="J201" s="120"/>
      <c r="K201" s="120"/>
      <c r="R201">
        <v>0</v>
      </c>
    </row>
    <row r="202" spans="1:18" ht="20.25">
      <c r="A202" s="193"/>
      <c r="B202" s="721" t="s">
        <v>567</v>
      </c>
      <c r="C202" s="721"/>
      <c r="D202" s="721"/>
      <c r="E202" s="721"/>
      <c r="F202" s="725"/>
      <c r="G202" s="237"/>
      <c r="H202" s="237"/>
      <c r="I202" s="238"/>
      <c r="J202" s="120"/>
      <c r="K202" s="120"/>
      <c r="R202">
        <v>0</v>
      </c>
    </row>
    <row r="203" spans="1:18" ht="15.75" thickBot="1">
      <c r="A203" s="195"/>
      <c r="B203" s="720" t="s">
        <v>503</v>
      </c>
      <c r="C203" s="720"/>
      <c r="D203" s="720"/>
      <c r="E203" s="720"/>
      <c r="F203" s="724"/>
      <c r="G203" s="237"/>
      <c r="H203" s="237"/>
      <c r="I203" s="238"/>
      <c r="J203" s="120"/>
      <c r="K203" s="120"/>
      <c r="R203">
        <v>0</v>
      </c>
    </row>
    <row r="204" spans="1:18" ht="15.75" thickBot="1">
      <c r="A204" s="195"/>
      <c r="B204" s="244" t="s">
        <v>5</v>
      </c>
      <c r="C204" s="244" t="s">
        <v>504</v>
      </c>
      <c r="D204" s="244" t="s">
        <v>505</v>
      </c>
      <c r="E204" s="244" t="s">
        <v>506</v>
      </c>
      <c r="F204" s="244" t="s">
        <v>507</v>
      </c>
      <c r="G204" s="242"/>
      <c r="H204" s="237"/>
      <c r="I204" s="238"/>
      <c r="J204" s="120"/>
      <c r="K204" s="120"/>
      <c r="R204" t="e">
        <v>#VALUE!</v>
      </c>
    </row>
    <row r="205" spans="1:18" ht="15.75" thickBot="1">
      <c r="A205" s="195"/>
      <c r="B205" s="235" t="s">
        <v>508</v>
      </c>
      <c r="C205" s="235">
        <v>9</v>
      </c>
      <c r="D205" s="235">
        <v>50</v>
      </c>
      <c r="E205" s="235">
        <v>1600</v>
      </c>
      <c r="F205" s="274">
        <f>R205*$R$13</f>
        <v>12.382793531070147</v>
      </c>
      <c r="G205" s="242"/>
      <c r="H205" s="237"/>
      <c r="I205" s="238"/>
      <c r="J205" s="120"/>
      <c r="K205" s="120"/>
      <c r="R205">
        <v>12.382793531070147</v>
      </c>
    </row>
    <row r="206" spans="1:18" ht="15.75" thickBot="1">
      <c r="A206" s="197"/>
      <c r="B206" s="235" t="s">
        <v>509</v>
      </c>
      <c r="C206" s="235">
        <v>18</v>
      </c>
      <c r="D206" s="235">
        <v>40</v>
      </c>
      <c r="E206" s="235">
        <v>800</v>
      </c>
      <c r="F206" s="274">
        <f>R206*$R$13</f>
        <v>23.752449409598192</v>
      </c>
      <c r="G206" s="242"/>
      <c r="H206" s="237"/>
      <c r="I206" s="238"/>
      <c r="J206" s="120"/>
      <c r="K206" s="120"/>
      <c r="R206">
        <v>23.752449409598192</v>
      </c>
    </row>
    <row r="207" spans="1:18" ht="15">
      <c r="A207" s="197"/>
      <c r="B207" s="202"/>
      <c r="C207" s="202"/>
      <c r="D207" s="202"/>
      <c r="E207" s="202"/>
      <c r="F207" s="202"/>
      <c r="G207" s="237"/>
      <c r="H207" s="237"/>
      <c r="I207" s="238"/>
      <c r="J207" s="120"/>
      <c r="K207" s="120"/>
      <c r="R207">
        <v>0</v>
      </c>
    </row>
    <row r="208" spans="1:18" ht="20.25">
      <c r="A208" s="197"/>
      <c r="B208" s="721" t="s">
        <v>568</v>
      </c>
      <c r="C208" s="721"/>
      <c r="D208" s="721"/>
      <c r="E208" s="721"/>
      <c r="F208" s="725"/>
      <c r="G208" s="237"/>
      <c r="H208" s="237"/>
      <c r="I208" s="238"/>
      <c r="J208" s="120"/>
      <c r="K208" s="120"/>
      <c r="R208">
        <v>0</v>
      </c>
    </row>
    <row r="209" spans="1:18" ht="15.75" thickBot="1">
      <c r="A209" s="193"/>
      <c r="B209" s="720" t="s">
        <v>503</v>
      </c>
      <c r="C209" s="720"/>
      <c r="D209" s="720"/>
      <c r="E209" s="720"/>
      <c r="F209" s="724"/>
      <c r="G209" s="237"/>
      <c r="H209" s="237"/>
      <c r="I209" s="238"/>
      <c r="J209" s="120"/>
      <c r="K209" s="120"/>
      <c r="R209">
        <v>0</v>
      </c>
    </row>
    <row r="210" spans="1:18" ht="15.75" thickBot="1">
      <c r="A210" s="197"/>
      <c r="B210" s="244" t="s">
        <v>5</v>
      </c>
      <c r="C210" s="244" t="s">
        <v>504</v>
      </c>
      <c r="D210" s="244" t="s">
        <v>505</v>
      </c>
      <c r="E210" s="244" t="s">
        <v>506</v>
      </c>
      <c r="F210" s="244" t="s">
        <v>507</v>
      </c>
      <c r="G210" s="242"/>
      <c r="H210" s="237"/>
      <c r="I210" s="238"/>
      <c r="J210" s="120"/>
      <c r="K210" s="120"/>
      <c r="R210" t="e">
        <v>#VALUE!</v>
      </c>
    </row>
    <row r="211" spans="1:18" ht="15.75" thickBot="1">
      <c r="A211" s="197"/>
      <c r="B211" s="235" t="s">
        <v>569</v>
      </c>
      <c r="C211" s="235">
        <v>11</v>
      </c>
      <c r="D211" s="235">
        <v>50</v>
      </c>
      <c r="E211" s="235">
        <v>1500</v>
      </c>
      <c r="F211" s="274">
        <f>R211*$R$13</f>
        <v>14.342143807228915</v>
      </c>
      <c r="G211" s="242"/>
      <c r="H211" s="237"/>
      <c r="I211" s="238"/>
      <c r="J211" s="120"/>
      <c r="K211" s="120"/>
      <c r="R211">
        <v>14.342143807228915</v>
      </c>
    </row>
    <row r="212" spans="1:18" ht="15.75" thickBot="1">
      <c r="A212" s="197"/>
      <c r="B212" s="235" t="s">
        <v>570</v>
      </c>
      <c r="C212" s="235">
        <v>18</v>
      </c>
      <c r="D212" s="235">
        <v>40</v>
      </c>
      <c r="E212" s="235">
        <v>1000</v>
      </c>
      <c r="F212" s="274">
        <f>R212*$R$13</f>
        <v>22.055565686746984</v>
      </c>
      <c r="G212" s="242"/>
      <c r="H212" s="237"/>
      <c r="I212" s="238"/>
      <c r="J212" s="120"/>
      <c r="K212" s="120"/>
      <c r="R212">
        <v>22.055565686746984</v>
      </c>
    </row>
    <row r="213" spans="1:18" ht="15.75" thickBot="1">
      <c r="A213" s="197"/>
      <c r="B213" s="235" t="s">
        <v>571</v>
      </c>
      <c r="C213" s="235">
        <v>20</v>
      </c>
      <c r="D213" s="235">
        <v>20</v>
      </c>
      <c r="E213" s="235">
        <v>400</v>
      </c>
      <c r="F213" s="274">
        <f>R213*$R$13</f>
        <v>24.466010024096388</v>
      </c>
      <c r="G213" s="242"/>
      <c r="H213" s="237"/>
      <c r="I213" s="238"/>
      <c r="J213" s="120"/>
      <c r="K213" s="120"/>
      <c r="R213">
        <v>24.466010024096388</v>
      </c>
    </row>
    <row r="214" spans="1:18" ht="15.75" thickBot="1">
      <c r="A214" s="197"/>
      <c r="B214" s="235" t="s">
        <v>572</v>
      </c>
      <c r="C214" s="235">
        <v>32</v>
      </c>
      <c r="D214" s="235">
        <v>10</v>
      </c>
      <c r="E214" s="235">
        <v>250</v>
      </c>
      <c r="F214" s="274">
        <f>R214*$R$13</f>
        <v>39.16972048192771</v>
      </c>
      <c r="G214" s="242"/>
      <c r="H214" s="237"/>
      <c r="I214" s="238"/>
      <c r="J214" s="120"/>
      <c r="K214" s="120"/>
      <c r="R214">
        <v>39.16972048192771</v>
      </c>
    </row>
    <row r="215" spans="1:18" ht="15">
      <c r="A215" s="195"/>
      <c r="B215" s="195"/>
      <c r="C215" s="195"/>
      <c r="D215" s="195"/>
      <c r="E215" s="195"/>
      <c r="F215" s="195"/>
      <c r="G215" s="237"/>
      <c r="H215" s="237"/>
      <c r="I215" s="238"/>
      <c r="J215" s="120"/>
      <c r="K215" s="120"/>
      <c r="R215">
        <v>0</v>
      </c>
    </row>
    <row r="216" spans="1:18" ht="20.25">
      <c r="A216" s="193"/>
      <c r="B216" s="721" t="s">
        <v>573</v>
      </c>
      <c r="C216" s="721"/>
      <c r="D216" s="721"/>
      <c r="E216" s="721"/>
      <c r="F216" s="725"/>
      <c r="G216" s="237"/>
      <c r="H216" s="237"/>
      <c r="I216" s="238"/>
      <c r="J216" s="120"/>
      <c r="K216" s="120"/>
      <c r="R216">
        <v>0</v>
      </c>
    </row>
    <row r="217" spans="1:18" ht="15.75" thickBot="1">
      <c r="A217" s="195"/>
      <c r="B217" s="720" t="s">
        <v>503</v>
      </c>
      <c r="C217" s="720"/>
      <c r="D217" s="720"/>
      <c r="E217" s="720"/>
      <c r="F217" s="724"/>
      <c r="G217" s="237"/>
      <c r="H217" s="237"/>
      <c r="I217" s="238"/>
      <c r="J217" s="120"/>
      <c r="K217" s="120"/>
      <c r="R217">
        <v>0</v>
      </c>
    </row>
    <row r="218" spans="1:18" ht="15.75" thickBot="1">
      <c r="A218" s="195"/>
      <c r="B218" s="244" t="s">
        <v>5</v>
      </c>
      <c r="C218" s="244" t="s">
        <v>504</v>
      </c>
      <c r="D218" s="244" t="s">
        <v>505</v>
      </c>
      <c r="E218" s="244" t="s">
        <v>506</v>
      </c>
      <c r="F218" s="244" t="s">
        <v>507</v>
      </c>
      <c r="G218" s="242"/>
      <c r="H218" s="237"/>
      <c r="I218" s="238"/>
      <c r="J218" s="120"/>
      <c r="K218" s="120"/>
      <c r="R218" t="e">
        <v>#VALUE!</v>
      </c>
    </row>
    <row r="219" spans="1:18" ht="15.75" thickBot="1">
      <c r="A219" s="195"/>
      <c r="B219" s="235" t="s">
        <v>508</v>
      </c>
      <c r="C219" s="235">
        <v>86</v>
      </c>
      <c r="D219" s="235">
        <v>10</v>
      </c>
      <c r="E219" s="235">
        <v>200</v>
      </c>
      <c r="F219" s="274">
        <f>R219*$R$13</f>
        <v>102.43947375703485</v>
      </c>
      <c r="G219" s="242"/>
      <c r="H219" s="237"/>
      <c r="I219" s="238"/>
      <c r="J219" s="120"/>
      <c r="K219" s="120"/>
      <c r="R219">
        <v>102.43947375703485</v>
      </c>
    </row>
    <row r="220" spans="1:18" ht="15">
      <c r="A220" s="195"/>
      <c r="B220" s="202"/>
      <c r="C220" s="202"/>
      <c r="D220" s="202"/>
      <c r="E220" s="202"/>
      <c r="F220" s="202"/>
      <c r="G220" s="237"/>
      <c r="H220" s="237"/>
      <c r="I220" s="238"/>
      <c r="J220" s="120"/>
      <c r="K220" s="120"/>
      <c r="R220">
        <v>0</v>
      </c>
    </row>
    <row r="221" spans="1:18" ht="15">
      <c r="A221" s="195"/>
      <c r="B221" s="195"/>
      <c r="C221" s="195"/>
      <c r="D221" s="195"/>
      <c r="E221" s="195"/>
      <c r="F221" s="195"/>
      <c r="G221" s="237"/>
      <c r="H221" s="237"/>
      <c r="I221" s="238"/>
      <c r="J221" s="120"/>
      <c r="K221" s="120"/>
      <c r="R221">
        <v>0</v>
      </c>
    </row>
    <row r="222" spans="1:18" ht="20.25">
      <c r="A222" s="193"/>
      <c r="B222" s="721" t="s">
        <v>574</v>
      </c>
      <c r="C222" s="721"/>
      <c r="D222" s="721"/>
      <c r="E222" s="721"/>
      <c r="F222" s="725"/>
      <c r="G222" s="237"/>
      <c r="H222" s="237"/>
      <c r="I222" s="238"/>
      <c r="J222" s="120"/>
      <c r="K222" s="120"/>
      <c r="R222">
        <v>0</v>
      </c>
    </row>
    <row r="223" spans="1:18" ht="15.75" thickBot="1">
      <c r="A223" s="195"/>
      <c r="B223" s="720" t="s">
        <v>575</v>
      </c>
      <c r="C223" s="720"/>
      <c r="D223" s="720"/>
      <c r="E223" s="720"/>
      <c r="F223" s="724"/>
      <c r="G223" s="237"/>
      <c r="H223" s="237"/>
      <c r="I223" s="238"/>
      <c r="J223" s="120"/>
      <c r="K223" s="120"/>
      <c r="R223">
        <v>0</v>
      </c>
    </row>
    <row r="224" spans="1:18" ht="15.75" thickBot="1">
      <c r="A224" s="195"/>
      <c r="B224" s="244" t="s">
        <v>5</v>
      </c>
      <c r="C224" s="244" t="s">
        <v>504</v>
      </c>
      <c r="D224" s="244" t="s">
        <v>505</v>
      </c>
      <c r="E224" s="244" t="s">
        <v>506</v>
      </c>
      <c r="F224" s="244" t="s">
        <v>507</v>
      </c>
      <c r="G224" s="242"/>
      <c r="H224" s="237"/>
      <c r="I224" s="238"/>
      <c r="J224" s="120"/>
      <c r="K224" s="120"/>
      <c r="R224" t="e">
        <v>#VALUE!</v>
      </c>
    </row>
    <row r="225" spans="1:18" ht="15.75" thickBot="1">
      <c r="A225" s="195"/>
      <c r="B225" s="235" t="s">
        <v>508</v>
      </c>
      <c r="C225" s="235">
        <v>130</v>
      </c>
      <c r="D225" s="235">
        <v>10</v>
      </c>
      <c r="E225" s="235">
        <v>150</v>
      </c>
      <c r="F225" s="274">
        <f>R225*$R$13</f>
        <v>154.22206488696457</v>
      </c>
      <c r="G225" s="242"/>
      <c r="H225" s="237"/>
      <c r="I225" s="238"/>
      <c r="J225" s="120"/>
      <c r="K225" s="120"/>
      <c r="R225">
        <v>154.22206488696457</v>
      </c>
    </row>
    <row r="226" spans="1:18" ht="15">
      <c r="A226" s="195"/>
      <c r="B226" s="202"/>
      <c r="C226" s="202"/>
      <c r="D226" s="202"/>
      <c r="E226" s="202"/>
      <c r="F226" s="202"/>
      <c r="G226" s="237"/>
      <c r="H226" s="237"/>
      <c r="I226" s="238"/>
      <c r="J226" s="120"/>
      <c r="K226" s="120"/>
      <c r="R226">
        <v>0</v>
      </c>
    </row>
    <row r="227" spans="1:18" ht="20.25">
      <c r="A227" s="193"/>
      <c r="B227" s="721" t="s">
        <v>576</v>
      </c>
      <c r="C227" s="721"/>
      <c r="D227" s="721"/>
      <c r="E227" s="721"/>
      <c r="F227" s="725"/>
      <c r="G227" s="237"/>
      <c r="H227" s="237"/>
      <c r="I227" s="238"/>
      <c r="J227" s="120"/>
      <c r="K227" s="120"/>
      <c r="R227">
        <v>0</v>
      </c>
    </row>
    <row r="228" spans="1:18" ht="15.75" thickBot="1">
      <c r="A228" s="195"/>
      <c r="B228" s="720" t="s">
        <v>577</v>
      </c>
      <c r="C228" s="720"/>
      <c r="D228" s="720"/>
      <c r="E228" s="720"/>
      <c r="F228" s="724"/>
      <c r="G228" s="237"/>
      <c r="H228" s="237"/>
      <c r="I228" s="238"/>
      <c r="J228" s="120"/>
      <c r="K228" s="120"/>
      <c r="R228">
        <v>0</v>
      </c>
    </row>
    <row r="229" spans="1:18" ht="15.75" thickBot="1">
      <c r="A229" s="195"/>
      <c r="B229" s="244" t="s">
        <v>5</v>
      </c>
      <c r="C229" s="244" t="s">
        <v>504</v>
      </c>
      <c r="D229" s="244" t="s">
        <v>505</v>
      </c>
      <c r="E229" s="244" t="s">
        <v>506</v>
      </c>
      <c r="F229" s="244" t="s">
        <v>507</v>
      </c>
      <c r="G229" s="242"/>
      <c r="H229" s="237"/>
      <c r="I229" s="238"/>
      <c r="J229" s="120"/>
      <c r="K229" s="120"/>
      <c r="R229" t="e">
        <v>#VALUE!</v>
      </c>
    </row>
    <row r="230" spans="1:18" ht="15.75" thickBot="1">
      <c r="A230" s="195"/>
      <c r="B230" s="235" t="s">
        <v>508</v>
      </c>
      <c r="C230" s="235">
        <v>123</v>
      </c>
      <c r="D230" s="235">
        <v>10</v>
      </c>
      <c r="E230" s="235">
        <v>150</v>
      </c>
      <c r="F230" s="274">
        <f>R230*$R$13</f>
        <v>146.34210536719266</v>
      </c>
      <c r="G230" s="242"/>
      <c r="H230" s="237"/>
      <c r="I230" s="238"/>
      <c r="J230" s="120"/>
      <c r="K230" s="120"/>
      <c r="R230">
        <v>146.34210536719266</v>
      </c>
    </row>
    <row r="231" spans="1:18" ht="15">
      <c r="A231" s="195"/>
      <c r="B231" s="202"/>
      <c r="C231" s="202"/>
      <c r="D231" s="202"/>
      <c r="E231" s="202"/>
      <c r="F231" s="202"/>
      <c r="G231" s="237"/>
      <c r="H231" s="237"/>
      <c r="I231" s="238"/>
      <c r="J231" s="120"/>
      <c r="K231" s="120"/>
      <c r="R231">
        <v>0</v>
      </c>
    </row>
    <row r="232" spans="1:18" ht="20.25">
      <c r="A232" s="193"/>
      <c r="B232" s="721" t="s">
        <v>578</v>
      </c>
      <c r="C232" s="721"/>
      <c r="D232" s="721"/>
      <c r="E232" s="721"/>
      <c r="F232" s="725"/>
      <c r="G232" s="237"/>
      <c r="H232" s="237"/>
      <c r="I232" s="238"/>
      <c r="J232" s="120"/>
      <c r="K232" s="120"/>
      <c r="R232">
        <v>0</v>
      </c>
    </row>
    <row r="233" spans="1:18" ht="15.75" thickBot="1">
      <c r="A233" s="195"/>
      <c r="B233" s="720" t="s">
        <v>577</v>
      </c>
      <c r="C233" s="720"/>
      <c r="D233" s="720"/>
      <c r="E233" s="720"/>
      <c r="F233" s="724"/>
      <c r="G233" s="237"/>
      <c r="H233" s="237"/>
      <c r="I233" s="238"/>
      <c r="J233" s="120"/>
      <c r="K233" s="120"/>
      <c r="R233">
        <v>0</v>
      </c>
    </row>
    <row r="234" spans="1:18" ht="15.75" thickBot="1">
      <c r="A234" s="195"/>
      <c r="B234" s="244" t="s">
        <v>5</v>
      </c>
      <c r="C234" s="244" t="s">
        <v>504</v>
      </c>
      <c r="D234" s="244" t="s">
        <v>505</v>
      </c>
      <c r="E234" s="244" t="s">
        <v>506</v>
      </c>
      <c r="F234" s="244" t="s">
        <v>507</v>
      </c>
      <c r="G234" s="242"/>
      <c r="H234" s="237"/>
      <c r="I234" s="238"/>
      <c r="J234" s="120"/>
      <c r="K234" s="120"/>
      <c r="R234" t="e">
        <v>#VALUE!</v>
      </c>
    </row>
    <row r="235" spans="1:18" ht="15.75" thickBot="1">
      <c r="A235" s="195"/>
      <c r="B235" s="235" t="s">
        <v>508</v>
      </c>
      <c r="C235" s="235">
        <v>101</v>
      </c>
      <c r="D235" s="235">
        <v>10</v>
      </c>
      <c r="E235" s="235">
        <v>150</v>
      </c>
      <c r="F235" s="274">
        <f>R235*$R$13</f>
        <v>103.77901028181816</v>
      </c>
      <c r="G235" s="242"/>
      <c r="H235" s="237"/>
      <c r="I235" s="238"/>
      <c r="J235" s="120"/>
      <c r="K235" s="120"/>
      <c r="R235">
        <v>103.77901028181816</v>
      </c>
    </row>
    <row r="236" spans="1:18" ht="15">
      <c r="A236" s="195"/>
      <c r="B236" s="202"/>
      <c r="C236" s="202"/>
      <c r="D236" s="202"/>
      <c r="E236" s="202"/>
      <c r="F236" s="202"/>
      <c r="G236" s="237"/>
      <c r="H236" s="237"/>
      <c r="I236" s="238"/>
      <c r="J236" s="120"/>
      <c r="K236" s="120"/>
      <c r="R236">
        <v>0</v>
      </c>
    </row>
    <row r="237" spans="1:18" ht="15.75" customHeight="1" thickBot="1">
      <c r="A237" s="254" t="s">
        <v>645</v>
      </c>
      <c r="B237" s="254"/>
      <c r="C237" s="254"/>
      <c r="D237" s="254"/>
      <c r="E237" s="254"/>
      <c r="F237" s="254"/>
      <c r="G237" s="255"/>
      <c r="H237" s="237"/>
      <c r="I237" s="238"/>
      <c r="J237" s="120"/>
      <c r="K237" s="120"/>
      <c r="R237">
        <v>0</v>
      </c>
    </row>
    <row r="238" spans="1:18" ht="15.75" thickBot="1">
      <c r="A238" s="195"/>
      <c r="B238" s="244" t="s">
        <v>5</v>
      </c>
      <c r="C238" s="244" t="s">
        <v>504</v>
      </c>
      <c r="D238" s="244" t="s">
        <v>505</v>
      </c>
      <c r="E238" s="244" t="s">
        <v>506</v>
      </c>
      <c r="F238" s="244" t="s">
        <v>507</v>
      </c>
      <c r="G238" s="242"/>
      <c r="H238" s="237"/>
      <c r="I238" s="238"/>
      <c r="J238" s="120"/>
      <c r="K238" s="120"/>
      <c r="R238" t="e">
        <v>#VALUE!</v>
      </c>
    </row>
    <row r="239" spans="1:18" ht="15.75" thickBot="1">
      <c r="A239" s="195"/>
      <c r="B239" s="235" t="s">
        <v>579</v>
      </c>
      <c r="C239" s="235">
        <v>25</v>
      </c>
      <c r="D239" s="235">
        <v>1</v>
      </c>
      <c r="E239" s="235">
        <v>360</v>
      </c>
      <c r="F239" s="274">
        <f>R239*$R$13</f>
        <v>28.142712570613973</v>
      </c>
      <c r="G239" s="242"/>
      <c r="H239" s="237"/>
      <c r="I239" s="238"/>
      <c r="J239" s="120"/>
      <c r="K239" s="120"/>
      <c r="R239">
        <v>28.142712570613973</v>
      </c>
    </row>
    <row r="240" spans="1:18" ht="15.75" thickBot="1">
      <c r="A240" s="197"/>
      <c r="B240" s="235" t="s">
        <v>580</v>
      </c>
      <c r="C240" s="235">
        <v>30</v>
      </c>
      <c r="D240" s="235">
        <v>1</v>
      </c>
      <c r="E240" s="235">
        <v>150</v>
      </c>
      <c r="F240" s="274">
        <f>R240*$R$13</f>
        <v>46.154048615806914</v>
      </c>
      <c r="G240" s="242"/>
      <c r="H240" s="237"/>
      <c r="I240" s="238"/>
      <c r="J240" s="120"/>
      <c r="K240" s="120"/>
      <c r="R240">
        <v>46.154048615806914</v>
      </c>
    </row>
    <row r="241" spans="1:10" ht="15">
      <c r="A241" s="195"/>
      <c r="B241" s="195"/>
      <c r="C241" s="195"/>
      <c r="D241" s="195"/>
      <c r="E241" s="195"/>
      <c r="F241" s="195"/>
      <c r="G241" s="237"/>
      <c r="H241" s="237"/>
      <c r="I241" s="237"/>
      <c r="J241" s="237"/>
    </row>
    <row r="242" spans="1:10" ht="15">
      <c r="A242" s="195"/>
      <c r="B242" s="195"/>
      <c r="C242" s="195"/>
      <c r="D242" s="195"/>
      <c r="E242" s="195"/>
      <c r="F242" s="195"/>
      <c r="G242" s="273"/>
      <c r="H242" s="273"/>
      <c r="I242" s="237"/>
      <c r="J242" s="237"/>
    </row>
    <row r="243" spans="1:10" ht="15">
      <c r="A243" s="195"/>
      <c r="B243" s="195"/>
      <c r="C243" s="201"/>
      <c r="D243" s="202"/>
      <c r="E243" s="201"/>
      <c r="F243" s="202"/>
      <c r="G243" s="217"/>
      <c r="H243" s="217"/>
      <c r="I243" s="195"/>
      <c r="J243" s="195"/>
    </row>
    <row r="244" spans="9:10" ht="15">
      <c r="I244" s="195"/>
      <c r="J244" s="195"/>
    </row>
    <row r="245" spans="9:10" ht="15">
      <c r="I245" s="195"/>
      <c r="J245" s="195"/>
    </row>
    <row r="246" spans="9:10" ht="15">
      <c r="I246" s="195"/>
      <c r="J246" s="195"/>
    </row>
    <row r="247" spans="9:10" ht="15">
      <c r="I247" s="195"/>
      <c r="J247" s="195"/>
    </row>
    <row r="248" spans="9:10" ht="15">
      <c r="I248" s="195"/>
      <c r="J248" s="195"/>
    </row>
    <row r="249" spans="9:10" ht="15">
      <c r="I249" s="195"/>
      <c r="J249" s="195"/>
    </row>
    <row r="250" spans="9:10" ht="15">
      <c r="I250" s="195"/>
      <c r="J250" s="195"/>
    </row>
    <row r="251" spans="9:10" ht="15">
      <c r="I251" s="195"/>
      <c r="J251" s="195"/>
    </row>
    <row r="252" spans="9:10" ht="15">
      <c r="I252" s="195"/>
      <c r="J252" s="195"/>
    </row>
    <row r="253" spans="9:10" ht="15">
      <c r="I253" s="195"/>
      <c r="J253" s="195"/>
    </row>
    <row r="254" spans="9:10" ht="15">
      <c r="I254" s="195"/>
      <c r="J254" s="195"/>
    </row>
    <row r="255" spans="9:10" ht="15">
      <c r="I255" s="195"/>
      <c r="J255" s="195"/>
    </row>
    <row r="256" spans="9:10" ht="15">
      <c r="I256" s="195"/>
      <c r="J256" s="195"/>
    </row>
    <row r="257" spans="9:10" ht="15">
      <c r="I257" s="195"/>
      <c r="J257" s="195"/>
    </row>
    <row r="258" spans="9:10" ht="15">
      <c r="I258" s="195"/>
      <c r="J258" s="195"/>
    </row>
    <row r="259" spans="9:10" ht="15">
      <c r="I259" s="195"/>
      <c r="J259" s="195"/>
    </row>
    <row r="260" spans="9:10" ht="15">
      <c r="I260" s="195"/>
      <c r="J260" s="195"/>
    </row>
    <row r="261" spans="9:10" ht="15">
      <c r="I261" s="195"/>
      <c r="J261" s="195"/>
    </row>
    <row r="262" spans="9:10" ht="15">
      <c r="I262" s="195"/>
      <c r="J262" s="195"/>
    </row>
    <row r="263" spans="9:10" ht="15">
      <c r="I263" s="195"/>
      <c r="J263" s="195"/>
    </row>
    <row r="264" spans="9:10" ht="15">
      <c r="I264" s="195"/>
      <c r="J264" s="195"/>
    </row>
    <row r="265" spans="9:10" ht="15">
      <c r="I265" s="195"/>
      <c r="J265" s="195"/>
    </row>
    <row r="266" spans="9:10" ht="15">
      <c r="I266" s="195"/>
      <c r="J266" s="195"/>
    </row>
    <row r="267" spans="9:10" ht="15">
      <c r="I267" s="195"/>
      <c r="J267" s="195"/>
    </row>
    <row r="268" spans="9:10" ht="15">
      <c r="I268" s="195"/>
      <c r="J268" s="195"/>
    </row>
    <row r="269" spans="9:10" ht="15">
      <c r="I269" s="195"/>
      <c r="J269" s="195"/>
    </row>
    <row r="270" spans="9:10" ht="15">
      <c r="I270" s="195"/>
      <c r="J270" s="195"/>
    </row>
    <row r="271" spans="9:10" ht="15">
      <c r="I271" s="195"/>
      <c r="J271" s="195"/>
    </row>
    <row r="272" spans="9:10" ht="15">
      <c r="I272" s="195"/>
      <c r="J272" s="195"/>
    </row>
    <row r="273" spans="9:10" ht="15">
      <c r="I273" s="195"/>
      <c r="J273" s="195"/>
    </row>
    <row r="274" spans="9:10" ht="15">
      <c r="I274" s="195"/>
      <c r="J274" s="195"/>
    </row>
    <row r="275" spans="9:10" ht="15">
      <c r="I275" s="195"/>
      <c r="J275" s="195"/>
    </row>
    <row r="276" spans="9:10" ht="15">
      <c r="I276" s="195"/>
      <c r="J276" s="195"/>
    </row>
    <row r="277" spans="9:10" ht="15">
      <c r="I277" s="195"/>
      <c r="J277" s="195"/>
    </row>
    <row r="278" spans="9:10" ht="15">
      <c r="I278" s="195"/>
      <c r="J278" s="195"/>
    </row>
    <row r="279" spans="9:10" ht="15">
      <c r="I279" s="195"/>
      <c r="J279" s="195"/>
    </row>
    <row r="280" spans="9:10" ht="15">
      <c r="I280" s="195"/>
      <c r="J280" s="195"/>
    </row>
    <row r="281" spans="9:10" ht="15">
      <c r="I281" s="195"/>
      <c r="J281" s="195"/>
    </row>
    <row r="282" spans="9:10" ht="15">
      <c r="I282" s="195"/>
      <c r="J282" s="195"/>
    </row>
    <row r="283" spans="9:10" ht="15">
      <c r="I283" s="195"/>
      <c r="J283" s="195"/>
    </row>
    <row r="284" spans="9:10" ht="15">
      <c r="I284" s="195"/>
      <c r="J284" s="195"/>
    </row>
    <row r="285" spans="9:10" ht="15">
      <c r="I285" s="195"/>
      <c r="J285" s="195"/>
    </row>
    <row r="286" spans="9:10" ht="15">
      <c r="I286" s="195"/>
      <c r="J286" s="195"/>
    </row>
    <row r="287" spans="9:10" ht="15">
      <c r="I287" s="195"/>
      <c r="J287" s="195"/>
    </row>
    <row r="288" spans="9:10" ht="15">
      <c r="I288" s="195"/>
      <c r="J288" s="195"/>
    </row>
    <row r="289" spans="9:10" ht="15">
      <c r="I289" s="195"/>
      <c r="J289" s="195"/>
    </row>
    <row r="290" spans="9:10" ht="15">
      <c r="I290" s="195"/>
      <c r="J290" s="195"/>
    </row>
    <row r="291" spans="9:10" ht="15">
      <c r="I291" s="195"/>
      <c r="J291" s="195"/>
    </row>
    <row r="292" spans="9:10" ht="15">
      <c r="I292" s="195"/>
      <c r="J292" s="195"/>
    </row>
    <row r="293" spans="9:10" ht="15">
      <c r="I293" s="195"/>
      <c r="J293" s="195"/>
    </row>
    <row r="294" spans="9:10" ht="15">
      <c r="I294" s="195"/>
      <c r="J294" s="195"/>
    </row>
    <row r="295" spans="9:10" ht="15">
      <c r="I295" s="195"/>
      <c r="J295" s="195"/>
    </row>
    <row r="296" spans="9:10" ht="15">
      <c r="I296" s="195"/>
      <c r="J296" s="195"/>
    </row>
    <row r="297" spans="9:10" ht="15">
      <c r="I297" s="195"/>
      <c r="J297" s="195"/>
    </row>
    <row r="298" spans="9:10" ht="15">
      <c r="I298" s="195"/>
      <c r="J298" s="195"/>
    </row>
    <row r="299" spans="9:10" ht="15">
      <c r="I299" s="195"/>
      <c r="J299" s="195"/>
    </row>
    <row r="300" spans="9:10" ht="15">
      <c r="I300" s="195"/>
      <c r="J300" s="195"/>
    </row>
    <row r="301" spans="9:10" ht="15">
      <c r="I301" s="195"/>
      <c r="J301" s="195"/>
    </row>
    <row r="302" spans="9:10" ht="15">
      <c r="I302" s="195"/>
      <c r="J302" s="195"/>
    </row>
    <row r="303" spans="9:10" ht="15">
      <c r="I303" s="195"/>
      <c r="J303" s="195"/>
    </row>
    <row r="304" spans="9:10" ht="15">
      <c r="I304" s="195"/>
      <c r="J304" s="195"/>
    </row>
    <row r="305" spans="9:10" ht="15">
      <c r="I305" s="195"/>
      <c r="J305" s="195"/>
    </row>
    <row r="306" spans="9:10" ht="15">
      <c r="I306" s="195"/>
      <c r="J306" s="195"/>
    </row>
    <row r="307" spans="9:10" ht="15">
      <c r="I307" s="195"/>
      <c r="J307" s="195"/>
    </row>
    <row r="308" spans="9:10" ht="15">
      <c r="I308" s="195"/>
      <c r="J308" s="195"/>
    </row>
    <row r="309" spans="9:10" ht="15">
      <c r="I309" s="195"/>
      <c r="J309" s="195"/>
    </row>
    <row r="310" spans="9:10" ht="15">
      <c r="I310" s="195"/>
      <c r="J310" s="195"/>
    </row>
    <row r="311" spans="9:10" ht="15">
      <c r="I311" s="195"/>
      <c r="J311" s="195"/>
    </row>
    <row r="312" spans="9:10" ht="15">
      <c r="I312" s="195"/>
      <c r="J312" s="195"/>
    </row>
    <row r="313" spans="9:10" ht="15">
      <c r="I313" s="195"/>
      <c r="J313" s="195"/>
    </row>
    <row r="314" spans="9:10" ht="15">
      <c r="I314" s="195"/>
      <c r="J314" s="195"/>
    </row>
    <row r="315" spans="9:10" ht="15">
      <c r="I315" s="195"/>
      <c r="J315" s="195"/>
    </row>
    <row r="316" spans="9:10" ht="15">
      <c r="I316" s="195"/>
      <c r="J316" s="195"/>
    </row>
    <row r="317" spans="9:10" ht="15">
      <c r="I317" s="195"/>
      <c r="J317" s="195"/>
    </row>
    <row r="318" spans="9:10" ht="15">
      <c r="I318" s="195"/>
      <c r="J318" s="195"/>
    </row>
    <row r="319" spans="9:10" ht="15">
      <c r="I319" s="195"/>
      <c r="J319" s="195"/>
    </row>
    <row r="320" spans="9:10" ht="15">
      <c r="I320" s="195"/>
      <c r="J320" s="195"/>
    </row>
    <row r="321" spans="9:10" ht="15">
      <c r="I321" s="195"/>
      <c r="J321" s="195"/>
    </row>
    <row r="322" spans="9:10" ht="15">
      <c r="I322" s="195"/>
      <c r="J322" s="195"/>
    </row>
    <row r="323" spans="9:10" ht="15">
      <c r="I323" s="195"/>
      <c r="J323" s="195"/>
    </row>
    <row r="324" spans="9:10" ht="15">
      <c r="I324" s="195"/>
      <c r="J324" s="195"/>
    </row>
    <row r="325" spans="9:10" ht="15">
      <c r="I325" s="195"/>
      <c r="J325" s="195"/>
    </row>
    <row r="326" spans="9:10" ht="15">
      <c r="I326" s="195"/>
      <c r="J326" s="195"/>
    </row>
    <row r="327" spans="9:10" ht="15">
      <c r="I327" s="195"/>
      <c r="J327" s="195"/>
    </row>
    <row r="328" spans="9:10" ht="15">
      <c r="I328" s="195"/>
      <c r="J328" s="195"/>
    </row>
    <row r="329" spans="9:10" ht="15">
      <c r="I329" s="195"/>
      <c r="J329" s="195"/>
    </row>
    <row r="330" spans="9:10" ht="15">
      <c r="I330" s="195"/>
      <c r="J330" s="195"/>
    </row>
    <row r="331" spans="9:10" ht="15">
      <c r="I331" s="195"/>
      <c r="J331" s="195"/>
    </row>
    <row r="332" spans="9:10" ht="15">
      <c r="I332" s="195"/>
      <c r="J332" s="195"/>
    </row>
    <row r="333" spans="9:10" ht="15">
      <c r="I333" s="195"/>
      <c r="J333" s="195"/>
    </row>
    <row r="334" spans="9:10" ht="15">
      <c r="I334" s="195"/>
      <c r="J334" s="195"/>
    </row>
    <row r="335" spans="9:10" ht="15">
      <c r="I335" s="195"/>
      <c r="J335" s="195"/>
    </row>
    <row r="336" spans="9:10" ht="15">
      <c r="I336" s="195"/>
      <c r="J336" s="195"/>
    </row>
    <row r="337" spans="9:10" ht="15">
      <c r="I337" s="195"/>
      <c r="J337" s="195"/>
    </row>
    <row r="338" spans="9:10" ht="15">
      <c r="I338" s="195"/>
      <c r="J338" s="195"/>
    </row>
    <row r="339" spans="9:10" ht="15">
      <c r="I339" s="195"/>
      <c r="J339" s="195"/>
    </row>
    <row r="340" spans="9:10" ht="15">
      <c r="I340" s="195"/>
      <c r="J340" s="195"/>
    </row>
    <row r="341" spans="9:10" ht="15">
      <c r="I341" s="195"/>
      <c r="J341" s="195"/>
    </row>
    <row r="342" spans="9:10" ht="15">
      <c r="I342" s="195"/>
      <c r="J342" s="195"/>
    </row>
    <row r="343" spans="9:10" ht="15">
      <c r="I343" s="195"/>
      <c r="J343" s="195"/>
    </row>
    <row r="344" spans="9:10" ht="15">
      <c r="I344" s="195"/>
      <c r="J344" s="195"/>
    </row>
    <row r="345" spans="9:10" ht="15">
      <c r="I345" s="195"/>
      <c r="J345" s="195"/>
    </row>
    <row r="346" spans="9:10" ht="15">
      <c r="I346" s="195"/>
      <c r="J346" s="195"/>
    </row>
    <row r="347" spans="9:10" ht="15">
      <c r="I347" s="195"/>
      <c r="J347" s="195"/>
    </row>
    <row r="348" spans="9:10" ht="15">
      <c r="I348" s="195"/>
      <c r="J348" s="195"/>
    </row>
    <row r="349" spans="9:10" ht="15">
      <c r="I349" s="195"/>
      <c r="J349" s="195"/>
    </row>
    <row r="350" spans="9:10" ht="15">
      <c r="I350" s="189"/>
      <c r="J350" s="195"/>
    </row>
    <row r="351" ht="15">
      <c r="J351" s="195"/>
    </row>
    <row r="352" ht="15">
      <c r="J352" s="195"/>
    </row>
    <row r="353" ht="15">
      <c r="J353" s="195"/>
    </row>
    <row r="354" ht="15">
      <c r="J354" s="195"/>
    </row>
    <row r="355" ht="15">
      <c r="J355" s="195"/>
    </row>
    <row r="356" ht="15">
      <c r="J356" s="195"/>
    </row>
    <row r="357" ht="15">
      <c r="J357" s="195"/>
    </row>
    <row r="358" ht="15">
      <c r="J358" s="195"/>
    </row>
    <row r="359" ht="15">
      <c r="J359" s="195"/>
    </row>
    <row r="360" ht="15">
      <c r="J360" s="195"/>
    </row>
    <row r="361" ht="15">
      <c r="J361" s="195"/>
    </row>
    <row r="362" ht="15">
      <c r="J362" s="195"/>
    </row>
    <row r="363" ht="15">
      <c r="J363" s="195"/>
    </row>
    <row r="364" ht="15">
      <c r="J364" s="195"/>
    </row>
    <row r="365" ht="15">
      <c r="J365" s="195"/>
    </row>
    <row r="366" ht="15">
      <c r="J366" s="195"/>
    </row>
    <row r="367" ht="15">
      <c r="J367" s="195"/>
    </row>
    <row r="368" ht="15">
      <c r="J368" s="195"/>
    </row>
    <row r="369" ht="15">
      <c r="J369" s="195"/>
    </row>
    <row r="370" ht="15">
      <c r="J370" s="195"/>
    </row>
    <row r="371" ht="15">
      <c r="J371" s="195"/>
    </row>
    <row r="372" ht="15">
      <c r="J372" s="195"/>
    </row>
    <row r="373" ht="15">
      <c r="J373" s="195"/>
    </row>
    <row r="374" ht="15">
      <c r="J374" s="195"/>
    </row>
    <row r="375" ht="15">
      <c r="J375" s="195"/>
    </row>
    <row r="376" ht="15">
      <c r="J376" s="195"/>
    </row>
    <row r="377" ht="15">
      <c r="J377" s="195"/>
    </row>
    <row r="378" ht="15">
      <c r="J378" s="195"/>
    </row>
    <row r="379" ht="15">
      <c r="J379" s="195"/>
    </row>
    <row r="380" ht="15">
      <c r="J380" s="195"/>
    </row>
    <row r="381" ht="15">
      <c r="J381" s="195"/>
    </row>
    <row r="382" ht="15">
      <c r="J382" s="195"/>
    </row>
    <row r="383" ht="15">
      <c r="J383" s="195"/>
    </row>
    <row r="384" ht="15">
      <c r="J384" s="195"/>
    </row>
    <row r="385" ht="15">
      <c r="J385" s="195"/>
    </row>
    <row r="386" ht="15">
      <c r="J386" s="195"/>
    </row>
    <row r="387" ht="15">
      <c r="J387" s="195"/>
    </row>
    <row r="388" ht="15">
      <c r="J388" s="195"/>
    </row>
    <row r="389" ht="15">
      <c r="J389" s="195"/>
    </row>
    <row r="390" ht="15">
      <c r="J390" s="195"/>
    </row>
    <row r="391" ht="15">
      <c r="J391" s="195"/>
    </row>
    <row r="392" ht="15">
      <c r="J392" s="195"/>
    </row>
    <row r="393" ht="15">
      <c r="J393" s="195"/>
    </row>
    <row r="394" ht="15">
      <c r="J394" s="195"/>
    </row>
    <row r="395" ht="15">
      <c r="J395" s="195"/>
    </row>
    <row r="396" ht="15">
      <c r="J396" s="195"/>
    </row>
    <row r="397" ht="15">
      <c r="J397" s="195"/>
    </row>
    <row r="398" ht="15">
      <c r="J398" s="195"/>
    </row>
    <row r="399" ht="15">
      <c r="J399" s="195"/>
    </row>
    <row r="400" ht="15">
      <c r="J400" s="195"/>
    </row>
    <row r="401" ht="15">
      <c r="J401" s="195"/>
    </row>
    <row r="402" ht="15">
      <c r="J402" s="195"/>
    </row>
    <row r="403" ht="15">
      <c r="J403" s="195"/>
    </row>
    <row r="404" ht="15">
      <c r="J404" s="195"/>
    </row>
    <row r="405" ht="15">
      <c r="J405" s="195"/>
    </row>
    <row r="406" ht="15">
      <c r="J406" s="195"/>
    </row>
    <row r="407" ht="15">
      <c r="J407" s="195"/>
    </row>
    <row r="408" ht="15">
      <c r="J408" s="195"/>
    </row>
    <row r="409" ht="15">
      <c r="J409" s="195"/>
    </row>
    <row r="410" ht="15">
      <c r="J410" s="195"/>
    </row>
    <row r="411" ht="15">
      <c r="J411" s="195"/>
    </row>
    <row r="412" ht="15">
      <c r="J412" s="195"/>
    </row>
    <row r="413" ht="15">
      <c r="J413" s="195"/>
    </row>
    <row r="414" ht="15">
      <c r="J414" s="195"/>
    </row>
    <row r="415" ht="15">
      <c r="J415" s="195"/>
    </row>
    <row r="416" ht="15">
      <c r="J416" s="195"/>
    </row>
    <row r="417" ht="15">
      <c r="J417" s="195"/>
    </row>
    <row r="418" ht="15">
      <c r="J418" s="195"/>
    </row>
    <row r="419" ht="15">
      <c r="J419" s="195"/>
    </row>
    <row r="420" ht="15">
      <c r="J420" s="195"/>
    </row>
    <row r="421" ht="15">
      <c r="J421" s="195"/>
    </row>
    <row r="422" ht="15">
      <c r="J422" s="195"/>
    </row>
    <row r="423" ht="15">
      <c r="J423" s="195"/>
    </row>
    <row r="424" ht="15">
      <c r="J424" s="195"/>
    </row>
    <row r="425" ht="15">
      <c r="J425" s="195"/>
    </row>
    <row r="426" ht="15">
      <c r="J426" s="195"/>
    </row>
    <row r="427" ht="15">
      <c r="J427" s="189"/>
    </row>
  </sheetData>
  <sheetProtection/>
  <mergeCells count="58">
    <mergeCell ref="A8:G8"/>
    <mergeCell ref="B228:F228"/>
    <mergeCell ref="B232:F232"/>
    <mergeCell ref="B233:F233"/>
    <mergeCell ref="E5:F5"/>
    <mergeCell ref="H4:I5"/>
    <mergeCell ref="B227:F227"/>
    <mergeCell ref="B203:F203"/>
    <mergeCell ref="B208:F208"/>
    <mergeCell ref="B156:F156"/>
    <mergeCell ref="H3:I3"/>
    <mergeCell ref="B209:F209"/>
    <mergeCell ref="B216:F216"/>
    <mergeCell ref="B217:F217"/>
    <mergeCell ref="B222:F222"/>
    <mergeCell ref="B223:F223"/>
    <mergeCell ref="B184:F184"/>
    <mergeCell ref="B193:F193"/>
    <mergeCell ref="B194:F194"/>
    <mergeCell ref="B202:F202"/>
    <mergeCell ref="B165:F165"/>
    <mergeCell ref="B166:F166"/>
    <mergeCell ref="B173:F173"/>
    <mergeCell ref="B174:F174"/>
    <mergeCell ref="B183:F183"/>
    <mergeCell ref="B127:F127"/>
    <mergeCell ref="B136:F136"/>
    <mergeCell ref="B137:F137"/>
    <mergeCell ref="B145:F145"/>
    <mergeCell ref="B146:F146"/>
    <mergeCell ref="B155:F155"/>
    <mergeCell ref="B101:F101"/>
    <mergeCell ref="B110:F110"/>
    <mergeCell ref="B111:F111"/>
    <mergeCell ref="B116:F116"/>
    <mergeCell ref="B117:F117"/>
    <mergeCell ref="B126:F126"/>
    <mergeCell ref="B77:F77"/>
    <mergeCell ref="B83:F83"/>
    <mergeCell ref="B84:F84"/>
    <mergeCell ref="B93:F93"/>
    <mergeCell ref="B94:F94"/>
    <mergeCell ref="B100:F100"/>
    <mergeCell ref="B47:F47"/>
    <mergeCell ref="B56:F56"/>
    <mergeCell ref="B57:F57"/>
    <mergeCell ref="B66:F66"/>
    <mergeCell ref="B67:F67"/>
    <mergeCell ref="B76:F76"/>
    <mergeCell ref="B31:F31"/>
    <mergeCell ref="B36:F36"/>
    <mergeCell ref="B37:F37"/>
    <mergeCell ref="B46:F46"/>
    <mergeCell ref="B11:F11"/>
    <mergeCell ref="B12:F12"/>
    <mergeCell ref="B21:F21"/>
    <mergeCell ref="B22:F22"/>
    <mergeCell ref="B30:F30"/>
  </mergeCells>
  <hyperlinks>
    <hyperlink ref="E5" r:id="rId1" display="info@teplosetmsk.ru"/>
  </hyperlinks>
  <printOptions/>
  <pageMargins left="0" right="0" top="0" bottom="0" header="0" footer="0"/>
  <pageSetup horizontalDpi="600" verticalDpi="600" orientation="portrait" paperSize="9" scale="6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3:U20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4.00390625" style="0" customWidth="1"/>
    <col min="2" max="2" width="20.57421875" style="0" customWidth="1"/>
    <col min="3" max="3" width="18.7109375" style="0" customWidth="1"/>
    <col min="4" max="4" width="17.8515625" style="0" customWidth="1"/>
    <col min="5" max="5" width="17.7109375" style="0" customWidth="1"/>
    <col min="6" max="6" width="18.57421875" style="0" customWidth="1"/>
    <col min="7" max="7" width="12.7109375" style="0" customWidth="1"/>
    <col min="21" max="21" width="9.140625" style="0" hidden="1" customWidth="1"/>
  </cols>
  <sheetData>
    <row r="3" spans="1:8" ht="21.75" thickBot="1">
      <c r="A3" s="9" t="s">
        <v>7</v>
      </c>
      <c r="G3" s="729" t="s">
        <v>10</v>
      </c>
      <c r="H3" s="729"/>
    </row>
    <row r="4" spans="1:8" ht="21" thickTop="1">
      <c r="A4" s="9" t="s">
        <v>8</v>
      </c>
      <c r="G4" s="696"/>
      <c r="H4" s="697"/>
    </row>
    <row r="5" spans="1:8" ht="16.5" thickBot="1">
      <c r="A5" s="1" t="s">
        <v>9</v>
      </c>
      <c r="E5" s="639" t="s">
        <v>64</v>
      </c>
      <c r="F5" s="639"/>
      <c r="G5" s="698"/>
      <c r="H5" s="699"/>
    </row>
    <row r="6" ht="15.75" thickTop="1"/>
    <row r="8" ht="3" customHeight="1"/>
    <row r="9" ht="15" hidden="1"/>
    <row r="10" spans="1:10" ht="19.5" customHeight="1">
      <c r="A10" s="732" t="s">
        <v>646</v>
      </c>
      <c r="B10" s="732"/>
      <c r="C10" s="732"/>
      <c r="D10" s="732"/>
      <c r="E10" s="732"/>
      <c r="F10" s="732"/>
      <c r="G10" s="732"/>
      <c r="H10" s="732"/>
      <c r="I10" s="732"/>
      <c r="J10" s="732"/>
    </row>
    <row r="11" spans="1:8" ht="15">
      <c r="A11" s="218"/>
      <c r="B11" s="218"/>
      <c r="C11" s="218"/>
      <c r="D11" s="218"/>
      <c r="E11" s="218"/>
      <c r="F11" s="218"/>
      <c r="G11" s="218"/>
      <c r="H11" s="218"/>
    </row>
    <row r="12" spans="1:10" ht="16.5" thickBot="1">
      <c r="A12" s="734" t="s">
        <v>581</v>
      </c>
      <c r="B12" s="734"/>
      <c r="C12" s="734"/>
      <c r="D12" s="734"/>
      <c r="E12" s="734"/>
      <c r="F12" s="734"/>
      <c r="G12" s="734"/>
      <c r="H12" s="734"/>
      <c r="I12" s="261"/>
      <c r="J12" s="261"/>
    </row>
    <row r="13" spans="1:21" ht="15.75" thickBot="1">
      <c r="A13" s="193"/>
      <c r="B13" s="244" t="s">
        <v>5</v>
      </c>
      <c r="C13" s="244" t="s">
        <v>504</v>
      </c>
      <c r="D13" s="244" t="s">
        <v>505</v>
      </c>
      <c r="E13" s="244" t="s">
        <v>506</v>
      </c>
      <c r="F13" s="244" t="s">
        <v>507</v>
      </c>
      <c r="U13">
        <f>(100-G4)/100</f>
        <v>1</v>
      </c>
    </row>
    <row r="14" spans="1:21" ht="15.75" thickBot="1">
      <c r="A14" s="195"/>
      <c r="B14" s="257" t="s">
        <v>582</v>
      </c>
      <c r="C14" s="258">
        <v>430</v>
      </c>
      <c r="D14" s="236">
        <v>1</v>
      </c>
      <c r="E14" s="259">
        <v>64</v>
      </c>
      <c r="F14" s="278">
        <f>U14*$U$13</f>
        <v>362.13499999999993</v>
      </c>
      <c r="U14">
        <v>362.13499999999993</v>
      </c>
    </row>
    <row r="15" spans="1:21" ht="15.75" thickBot="1">
      <c r="A15" s="195"/>
      <c r="B15" s="257" t="s">
        <v>583</v>
      </c>
      <c r="C15" s="258">
        <v>570</v>
      </c>
      <c r="D15" s="236">
        <v>1</v>
      </c>
      <c r="E15" s="259">
        <v>44</v>
      </c>
      <c r="F15" s="278">
        <f aca="true" t="shared" si="0" ref="F15:F31">U15*$U$13</f>
        <v>479.9639999999999</v>
      </c>
      <c r="U15">
        <v>479.9639999999999</v>
      </c>
    </row>
    <row r="16" spans="1:21" ht="15.75" thickBot="1">
      <c r="A16" s="195"/>
      <c r="B16" s="257" t="s">
        <v>584</v>
      </c>
      <c r="C16" s="258">
        <v>710</v>
      </c>
      <c r="D16" s="236">
        <v>1</v>
      </c>
      <c r="E16" s="259">
        <v>36</v>
      </c>
      <c r="F16" s="278">
        <f t="shared" si="0"/>
        <v>598.8739999999999</v>
      </c>
      <c r="U16">
        <v>598.8739999999999</v>
      </c>
    </row>
    <row r="17" spans="1:21" ht="15.75" thickBot="1">
      <c r="A17" s="195"/>
      <c r="B17" s="257" t="s">
        <v>585</v>
      </c>
      <c r="C17" s="258">
        <v>850</v>
      </c>
      <c r="D17" s="236">
        <v>1</v>
      </c>
      <c r="E17" s="259">
        <v>32</v>
      </c>
      <c r="F17" s="278">
        <f t="shared" si="0"/>
        <v>716.7029999999999</v>
      </c>
      <c r="U17">
        <v>716.7029999999999</v>
      </c>
    </row>
    <row r="18" spans="1:21" ht="15.75" thickBot="1">
      <c r="A18" s="195"/>
      <c r="B18" s="257" t="s">
        <v>586</v>
      </c>
      <c r="C18" s="258">
        <v>990</v>
      </c>
      <c r="D18" s="236">
        <v>1</v>
      </c>
      <c r="E18" s="259">
        <v>28</v>
      </c>
      <c r="F18" s="278">
        <f t="shared" si="0"/>
        <v>834.5319999999999</v>
      </c>
      <c r="U18">
        <v>834.5319999999999</v>
      </c>
    </row>
    <row r="19" spans="1:21" ht="15.75" thickBot="1">
      <c r="A19" s="195"/>
      <c r="B19" s="257" t="s">
        <v>587</v>
      </c>
      <c r="C19" s="258">
        <v>1130</v>
      </c>
      <c r="D19" s="236">
        <v>1</v>
      </c>
      <c r="E19" s="259">
        <v>20</v>
      </c>
      <c r="F19" s="278">
        <f t="shared" si="0"/>
        <v>952.3609999999999</v>
      </c>
      <c r="U19">
        <v>952.3609999999999</v>
      </c>
    </row>
    <row r="20" spans="1:21" ht="15.75" thickBot="1">
      <c r="A20" s="195"/>
      <c r="B20" s="257" t="s">
        <v>588</v>
      </c>
      <c r="C20" s="258">
        <v>540</v>
      </c>
      <c r="D20" s="236">
        <v>1</v>
      </c>
      <c r="E20" s="259">
        <v>36</v>
      </c>
      <c r="F20" s="278">
        <f t="shared" si="0"/>
        <v>455.1009999999999</v>
      </c>
      <c r="U20">
        <v>455.1009999999999</v>
      </c>
    </row>
    <row r="21" spans="1:21" ht="15.75" thickBot="1">
      <c r="A21" s="195"/>
      <c r="B21" s="257" t="s">
        <v>589</v>
      </c>
      <c r="C21" s="258">
        <v>740</v>
      </c>
      <c r="D21" s="236">
        <v>1</v>
      </c>
      <c r="E21" s="259">
        <v>27</v>
      </c>
      <c r="F21" s="278">
        <f t="shared" si="0"/>
        <v>623.737</v>
      </c>
      <c r="U21">
        <v>623.737</v>
      </c>
    </row>
    <row r="22" spans="1:21" ht="15.75" thickBot="1">
      <c r="A22" s="195"/>
      <c r="B22" s="257" t="s">
        <v>590</v>
      </c>
      <c r="C22" s="258">
        <v>940</v>
      </c>
      <c r="D22" s="236">
        <v>1</v>
      </c>
      <c r="E22" s="259">
        <v>24</v>
      </c>
      <c r="F22" s="278">
        <f t="shared" si="0"/>
        <v>792.3729999999999</v>
      </c>
      <c r="U22">
        <v>792.3729999999999</v>
      </c>
    </row>
    <row r="23" spans="1:21" ht="15.75" thickBot="1">
      <c r="A23" s="195"/>
      <c r="B23" s="257" t="s">
        <v>591</v>
      </c>
      <c r="C23" s="258">
        <v>1140</v>
      </c>
      <c r="D23" s="236">
        <v>1</v>
      </c>
      <c r="E23" s="259">
        <v>18</v>
      </c>
      <c r="F23" s="278">
        <f t="shared" si="0"/>
        <v>961.0089999999999</v>
      </c>
      <c r="U23">
        <v>961.0089999999999</v>
      </c>
    </row>
    <row r="24" spans="1:21" ht="15.75" thickBot="1">
      <c r="A24" s="195"/>
      <c r="B24" s="257" t="s">
        <v>592</v>
      </c>
      <c r="C24" s="258">
        <v>1340</v>
      </c>
      <c r="D24" s="236">
        <v>1</v>
      </c>
      <c r="E24" s="259">
        <v>21</v>
      </c>
      <c r="F24" s="278">
        <f t="shared" si="0"/>
        <v>1129.6449999999998</v>
      </c>
      <c r="U24">
        <v>1129.6449999999998</v>
      </c>
    </row>
    <row r="25" spans="1:21" ht="15.75" thickBot="1">
      <c r="A25" s="195"/>
      <c r="B25" s="257" t="s">
        <v>593</v>
      </c>
      <c r="C25" s="258">
        <v>1540</v>
      </c>
      <c r="D25" s="236">
        <v>1</v>
      </c>
      <c r="E25" s="259">
        <v>12</v>
      </c>
      <c r="F25" s="278">
        <f t="shared" si="0"/>
        <v>1298.2809999999997</v>
      </c>
      <c r="U25">
        <v>1298.2809999999997</v>
      </c>
    </row>
    <row r="26" spans="1:21" ht="15.75" thickBot="1">
      <c r="A26" s="195"/>
      <c r="B26" s="257" t="s">
        <v>594</v>
      </c>
      <c r="C26" s="258">
        <v>640</v>
      </c>
      <c r="D26" s="236">
        <v>1</v>
      </c>
      <c r="E26" s="259">
        <v>30</v>
      </c>
      <c r="F26" s="278">
        <f t="shared" si="0"/>
        <v>539.4189999999999</v>
      </c>
      <c r="U26">
        <v>539.4189999999999</v>
      </c>
    </row>
    <row r="27" spans="1:21" ht="15.75" thickBot="1">
      <c r="A27" s="195"/>
      <c r="B27" s="257" t="s">
        <v>595</v>
      </c>
      <c r="C27" s="258">
        <v>860</v>
      </c>
      <c r="D27" s="236">
        <v>1</v>
      </c>
      <c r="E27" s="259">
        <v>21</v>
      </c>
      <c r="F27" s="278">
        <f t="shared" si="0"/>
        <v>725.351</v>
      </c>
      <c r="U27">
        <v>725.351</v>
      </c>
    </row>
    <row r="28" spans="1:21" ht="15.75" thickBot="1">
      <c r="A28" s="195"/>
      <c r="B28" s="257" t="s">
        <v>596</v>
      </c>
      <c r="C28" s="258">
        <v>1080</v>
      </c>
      <c r="D28" s="236">
        <v>1</v>
      </c>
      <c r="E28" s="259">
        <v>18</v>
      </c>
      <c r="F28" s="278">
        <f t="shared" si="0"/>
        <v>910.2019999999998</v>
      </c>
      <c r="U28">
        <v>910.2019999999998</v>
      </c>
    </row>
    <row r="29" spans="1:21" ht="15.75" thickBot="1">
      <c r="A29" s="195"/>
      <c r="B29" s="257" t="s">
        <v>597</v>
      </c>
      <c r="C29" s="258">
        <v>1300</v>
      </c>
      <c r="D29" s="236">
        <v>1</v>
      </c>
      <c r="E29" s="259">
        <v>15</v>
      </c>
      <c r="F29" s="278">
        <f t="shared" si="0"/>
        <v>1096.1339999999998</v>
      </c>
      <c r="U29">
        <v>1096.1339999999998</v>
      </c>
    </row>
    <row r="30" spans="1:21" ht="15.75" thickBot="1">
      <c r="A30" s="195"/>
      <c r="B30" s="257" t="s">
        <v>598</v>
      </c>
      <c r="C30" s="258">
        <v>1520</v>
      </c>
      <c r="D30" s="236">
        <v>1</v>
      </c>
      <c r="E30" s="259">
        <v>18</v>
      </c>
      <c r="F30" s="278">
        <f t="shared" si="0"/>
        <v>1280.9849999999997</v>
      </c>
      <c r="U30">
        <v>1280.9849999999997</v>
      </c>
    </row>
    <row r="31" spans="1:21" ht="15.75" thickBot="1">
      <c r="A31" s="218"/>
      <c r="B31" s="257" t="s">
        <v>599</v>
      </c>
      <c r="C31" s="258">
        <v>1740</v>
      </c>
      <c r="D31" s="236">
        <v>1</v>
      </c>
      <c r="E31" s="259">
        <v>9</v>
      </c>
      <c r="F31" s="278">
        <f t="shared" si="0"/>
        <v>1466.917</v>
      </c>
      <c r="U31">
        <v>1466.917</v>
      </c>
    </row>
    <row r="32" spans="1:21" ht="15">
      <c r="A32" s="218"/>
      <c r="B32" s="219"/>
      <c r="C32" s="220"/>
      <c r="D32" s="221"/>
      <c r="E32" s="222"/>
      <c r="F32" s="223"/>
      <c r="G32" s="224"/>
      <c r="H32" s="203"/>
      <c r="U32">
        <v>0</v>
      </c>
    </row>
    <row r="33" spans="1:21" ht="15">
      <c r="A33" s="218"/>
      <c r="B33" s="219"/>
      <c r="C33" s="220"/>
      <c r="D33" s="221"/>
      <c r="E33" s="222"/>
      <c r="F33" s="223"/>
      <c r="G33" s="224"/>
      <c r="H33" s="203"/>
      <c r="U33">
        <v>0</v>
      </c>
    </row>
    <row r="34" spans="1:21" ht="16.5" customHeight="1" thickBot="1">
      <c r="A34" s="733" t="s">
        <v>647</v>
      </c>
      <c r="B34" s="733"/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U34">
        <v>0</v>
      </c>
    </row>
    <row r="35" spans="1:21" ht="15.75" thickBot="1">
      <c r="A35" s="193"/>
      <c r="B35" s="244" t="s">
        <v>5</v>
      </c>
      <c r="C35" s="244" t="s">
        <v>504</v>
      </c>
      <c r="D35" s="244" t="s">
        <v>505</v>
      </c>
      <c r="E35" s="244" t="s">
        <v>506</v>
      </c>
      <c r="F35" s="244" t="s">
        <v>507</v>
      </c>
      <c r="U35" t="e">
        <v>#VALUE!</v>
      </c>
    </row>
    <row r="36" spans="1:21" ht="15.75" thickBot="1">
      <c r="A36" s="195"/>
      <c r="B36" s="256" t="s">
        <v>600</v>
      </c>
      <c r="C36" s="258">
        <v>2350</v>
      </c>
      <c r="D36" s="236">
        <v>1</v>
      </c>
      <c r="E36" s="259">
        <v>4</v>
      </c>
      <c r="F36" s="278">
        <f>U36*$U$13</f>
        <v>4803.963999999999</v>
      </c>
      <c r="U36">
        <v>4803.963999999999</v>
      </c>
    </row>
    <row r="37" spans="1:21" ht="15.75" thickBot="1">
      <c r="A37" s="195"/>
      <c r="B37" s="256" t="s">
        <v>601</v>
      </c>
      <c r="C37" s="258">
        <v>2985</v>
      </c>
      <c r="D37" s="236">
        <v>1</v>
      </c>
      <c r="E37" s="259">
        <v>4</v>
      </c>
      <c r="F37" s="278">
        <f aca="true" t="shared" si="1" ref="F37:F47">U37*$U$13</f>
        <v>6248.179999999999</v>
      </c>
      <c r="U37">
        <v>6248.179999999999</v>
      </c>
    </row>
    <row r="38" spans="1:21" ht="15.75" thickBot="1">
      <c r="A38" s="195"/>
      <c r="B38" s="256" t="s">
        <v>602</v>
      </c>
      <c r="C38" s="258">
        <v>3620</v>
      </c>
      <c r="D38" s="236">
        <v>1</v>
      </c>
      <c r="E38" s="259">
        <v>4</v>
      </c>
      <c r="F38" s="278">
        <f t="shared" si="1"/>
        <v>6584.370999999999</v>
      </c>
      <c r="U38">
        <v>6584.370999999999</v>
      </c>
    </row>
    <row r="39" spans="1:21" ht="15.75" thickBot="1">
      <c r="A39" s="195"/>
      <c r="B39" s="256" t="s">
        <v>603</v>
      </c>
      <c r="C39" s="258">
        <v>4255</v>
      </c>
      <c r="D39" s="236">
        <v>1</v>
      </c>
      <c r="E39" s="259">
        <v>4</v>
      </c>
      <c r="F39" s="278">
        <f t="shared" si="1"/>
        <v>8000.480999999999</v>
      </c>
      <c r="U39">
        <v>8000.480999999999</v>
      </c>
    </row>
    <row r="40" spans="1:21" ht="15.75" thickBot="1">
      <c r="A40" s="195"/>
      <c r="B40" s="256" t="s">
        <v>604</v>
      </c>
      <c r="C40" s="258">
        <v>4890</v>
      </c>
      <c r="D40" s="236">
        <v>1</v>
      </c>
      <c r="E40" s="259">
        <v>4</v>
      </c>
      <c r="F40" s="278">
        <f t="shared" si="1"/>
        <v>8870.685999999998</v>
      </c>
      <c r="U40">
        <v>8870.685999999998</v>
      </c>
    </row>
    <row r="41" spans="1:21" ht="15.75" thickBot="1">
      <c r="A41" s="195"/>
      <c r="B41" s="256" t="s">
        <v>605</v>
      </c>
      <c r="C41" s="258">
        <v>5525</v>
      </c>
      <c r="D41" s="236">
        <v>1</v>
      </c>
      <c r="E41" s="259">
        <v>4</v>
      </c>
      <c r="F41" s="278">
        <f t="shared" si="1"/>
        <v>9161.474999999999</v>
      </c>
      <c r="U41">
        <v>9161.474999999999</v>
      </c>
    </row>
    <row r="42" spans="1:21" ht="15.75" thickBot="1">
      <c r="A42" s="195"/>
      <c r="B42" s="256" t="s">
        <v>606</v>
      </c>
      <c r="C42" s="258">
        <v>2540</v>
      </c>
      <c r="D42" s="236">
        <v>1</v>
      </c>
      <c r="E42" s="259">
        <v>4</v>
      </c>
      <c r="F42" s="278">
        <f t="shared" si="1"/>
        <v>4803.963999999999</v>
      </c>
      <c r="U42">
        <v>4803.963999999999</v>
      </c>
    </row>
    <row r="43" spans="1:21" ht="15.75" thickBot="1">
      <c r="A43" s="195"/>
      <c r="B43" s="256" t="s">
        <v>607</v>
      </c>
      <c r="C43" s="258">
        <v>3215</v>
      </c>
      <c r="D43" s="236">
        <v>1</v>
      </c>
      <c r="E43" s="259">
        <v>4</v>
      </c>
      <c r="F43" s="278">
        <f t="shared" si="1"/>
        <v>6248.179999999999</v>
      </c>
      <c r="U43">
        <v>6248.179999999999</v>
      </c>
    </row>
    <row r="44" spans="1:21" ht="15.75" thickBot="1">
      <c r="A44" s="195"/>
      <c r="B44" s="256" t="s">
        <v>608</v>
      </c>
      <c r="C44" s="258">
        <v>3890</v>
      </c>
      <c r="D44" s="236">
        <v>1</v>
      </c>
      <c r="E44" s="259">
        <v>4</v>
      </c>
      <c r="F44" s="278">
        <f t="shared" si="1"/>
        <v>6584.370999999999</v>
      </c>
      <c r="U44">
        <v>6584.370999999999</v>
      </c>
    </row>
    <row r="45" spans="1:21" ht="15.75" thickBot="1">
      <c r="A45" s="195"/>
      <c r="B45" s="256" t="s">
        <v>609</v>
      </c>
      <c r="C45" s="258">
        <v>4565</v>
      </c>
      <c r="D45" s="236">
        <v>1</v>
      </c>
      <c r="E45" s="259">
        <v>4</v>
      </c>
      <c r="F45" s="278">
        <f t="shared" si="1"/>
        <v>8000.480999999999</v>
      </c>
      <c r="U45">
        <v>8000.480999999999</v>
      </c>
    </row>
    <row r="46" spans="1:21" ht="15.75" thickBot="1">
      <c r="A46" s="195"/>
      <c r="B46" s="256" t="s">
        <v>610</v>
      </c>
      <c r="C46" s="258">
        <v>5240</v>
      </c>
      <c r="D46" s="236">
        <v>1</v>
      </c>
      <c r="E46" s="259">
        <v>4</v>
      </c>
      <c r="F46" s="278">
        <f t="shared" si="1"/>
        <v>8870.685999999998</v>
      </c>
      <c r="U46">
        <v>8870.685999999998</v>
      </c>
    </row>
    <row r="47" spans="1:21" ht="15.75" thickBot="1">
      <c r="A47" s="195"/>
      <c r="B47" s="256" t="s">
        <v>611</v>
      </c>
      <c r="C47" s="258">
        <v>5915</v>
      </c>
      <c r="D47" s="236">
        <v>1</v>
      </c>
      <c r="E47" s="259">
        <v>4</v>
      </c>
      <c r="F47" s="278">
        <f t="shared" si="1"/>
        <v>9161.474999999999</v>
      </c>
      <c r="U47">
        <v>9161.474999999999</v>
      </c>
    </row>
    <row r="48" spans="1:21" ht="15">
      <c r="A48" s="195"/>
      <c r="B48" s="219"/>
      <c r="C48" s="219"/>
      <c r="D48" s="221"/>
      <c r="E48" s="222"/>
      <c r="F48" s="223"/>
      <c r="G48" s="222"/>
      <c r="H48" s="203"/>
      <c r="U48">
        <v>0</v>
      </c>
    </row>
    <row r="49" spans="1:21" ht="15">
      <c r="A49" s="195"/>
      <c r="B49" s="219"/>
      <c r="C49" s="219"/>
      <c r="D49" s="221"/>
      <c r="E49" s="222"/>
      <c r="F49" s="223"/>
      <c r="G49" s="222"/>
      <c r="H49" s="203"/>
      <c r="U49">
        <v>0</v>
      </c>
    </row>
    <row r="50" spans="1:21" ht="15.75" customHeight="1" thickBot="1">
      <c r="A50" s="733" t="s">
        <v>612</v>
      </c>
      <c r="B50" s="733"/>
      <c r="C50" s="733"/>
      <c r="D50" s="733"/>
      <c r="E50" s="733"/>
      <c r="F50" s="733"/>
      <c r="G50" s="733"/>
      <c r="H50" s="733"/>
      <c r="I50" s="733"/>
      <c r="J50" s="260"/>
      <c r="U50">
        <v>0</v>
      </c>
    </row>
    <row r="51" spans="1:21" ht="15.75" thickBot="1">
      <c r="A51" s="195"/>
      <c r="B51" s="244" t="s">
        <v>5</v>
      </c>
      <c r="C51" s="244" t="s">
        <v>504</v>
      </c>
      <c r="D51" s="244" t="s">
        <v>505</v>
      </c>
      <c r="E51" s="244" t="s">
        <v>506</v>
      </c>
      <c r="F51" s="244" t="s">
        <v>507</v>
      </c>
      <c r="U51" t="e">
        <v>#VALUE!</v>
      </c>
    </row>
    <row r="52" spans="1:21" ht="15.75" thickBot="1">
      <c r="A52" s="195"/>
      <c r="B52" s="256" t="s">
        <v>600</v>
      </c>
      <c r="C52" s="258">
        <v>3385</v>
      </c>
      <c r="D52" s="236">
        <v>1</v>
      </c>
      <c r="E52" s="259">
        <v>4</v>
      </c>
      <c r="F52" s="278">
        <f>U52*$U$13</f>
        <v>6094.677999999999</v>
      </c>
      <c r="U52">
        <v>6094.677999999999</v>
      </c>
    </row>
    <row r="53" spans="1:21" ht="15.75" thickBot="1">
      <c r="A53" s="195"/>
      <c r="B53" s="256" t="s">
        <v>601</v>
      </c>
      <c r="C53" s="258">
        <v>3995</v>
      </c>
      <c r="D53" s="236">
        <v>1</v>
      </c>
      <c r="E53" s="259">
        <v>4</v>
      </c>
      <c r="F53" s="278">
        <f aca="true" t="shared" si="2" ref="F53:F63">U53*$U$13</f>
        <v>7350.799999999999</v>
      </c>
      <c r="U53">
        <v>7350.799999999999</v>
      </c>
    </row>
    <row r="54" spans="1:21" ht="15.75" thickBot="1">
      <c r="A54" s="195"/>
      <c r="B54" s="256" t="s">
        <v>602</v>
      </c>
      <c r="C54" s="258">
        <v>4605</v>
      </c>
      <c r="D54" s="236">
        <v>1</v>
      </c>
      <c r="E54" s="259">
        <v>4</v>
      </c>
      <c r="F54" s="278">
        <f t="shared" si="2"/>
        <v>7826.439999999999</v>
      </c>
      <c r="U54">
        <v>7826.439999999999</v>
      </c>
    </row>
    <row r="55" spans="1:21" ht="15.75" thickBot="1">
      <c r="A55" s="195"/>
      <c r="B55" s="256" t="s">
        <v>603</v>
      </c>
      <c r="C55" s="258">
        <v>5215</v>
      </c>
      <c r="D55" s="236">
        <v>1</v>
      </c>
      <c r="E55" s="259">
        <v>4</v>
      </c>
      <c r="F55" s="278">
        <f t="shared" si="2"/>
        <v>9898.716999999999</v>
      </c>
      <c r="U55">
        <v>9898.716999999999</v>
      </c>
    </row>
    <row r="56" spans="1:21" ht="15.75" thickBot="1">
      <c r="A56" s="195"/>
      <c r="B56" s="256" t="s">
        <v>604</v>
      </c>
      <c r="C56" s="258">
        <v>5852</v>
      </c>
      <c r="D56" s="236">
        <v>1</v>
      </c>
      <c r="E56" s="259">
        <v>4</v>
      </c>
      <c r="F56" s="278">
        <f t="shared" si="2"/>
        <v>11163.486999999997</v>
      </c>
      <c r="U56">
        <v>11163.486999999997</v>
      </c>
    </row>
    <row r="57" spans="1:21" ht="15.75" thickBot="1">
      <c r="A57" s="195"/>
      <c r="B57" s="256" t="s">
        <v>605</v>
      </c>
      <c r="C57" s="258">
        <v>6435</v>
      </c>
      <c r="D57" s="236">
        <v>1</v>
      </c>
      <c r="E57" s="259">
        <v>4</v>
      </c>
      <c r="F57" s="278">
        <f t="shared" si="2"/>
        <v>12429.337999999998</v>
      </c>
      <c r="U57">
        <v>12429.337999999998</v>
      </c>
    </row>
    <row r="58" spans="1:21" ht="15.75" thickBot="1">
      <c r="A58" s="195"/>
      <c r="B58" s="256" t="s">
        <v>606</v>
      </c>
      <c r="C58" s="258">
        <v>4960</v>
      </c>
      <c r="D58" s="236">
        <v>1</v>
      </c>
      <c r="E58" s="259">
        <v>4</v>
      </c>
      <c r="F58" s="278">
        <f t="shared" si="2"/>
        <v>6094.677999999999</v>
      </c>
      <c r="U58">
        <v>6094.677999999999</v>
      </c>
    </row>
    <row r="59" spans="1:21" ht="15.75" thickBot="1">
      <c r="A59" s="195"/>
      <c r="B59" s="256" t="s">
        <v>607</v>
      </c>
      <c r="C59" s="258">
        <v>5610</v>
      </c>
      <c r="D59" s="236">
        <v>1</v>
      </c>
      <c r="E59" s="259">
        <v>4</v>
      </c>
      <c r="F59" s="278">
        <f t="shared" si="2"/>
        <v>7350.799999999999</v>
      </c>
      <c r="U59">
        <v>7350.799999999999</v>
      </c>
    </row>
    <row r="60" spans="1:21" ht="15.75" thickBot="1">
      <c r="A60" s="195"/>
      <c r="B60" s="256" t="s">
        <v>608</v>
      </c>
      <c r="C60" s="258">
        <v>6260</v>
      </c>
      <c r="D60" s="236">
        <v>1</v>
      </c>
      <c r="E60" s="259">
        <v>4</v>
      </c>
      <c r="F60" s="278">
        <f t="shared" si="2"/>
        <v>7826.439999999999</v>
      </c>
      <c r="U60">
        <v>7826.439999999999</v>
      </c>
    </row>
    <row r="61" spans="1:21" ht="15.75" thickBot="1">
      <c r="A61" s="195"/>
      <c r="B61" s="256" t="s">
        <v>609</v>
      </c>
      <c r="C61" s="258">
        <v>6910</v>
      </c>
      <c r="D61" s="236">
        <v>1</v>
      </c>
      <c r="E61" s="259">
        <v>4</v>
      </c>
      <c r="F61" s="278">
        <f t="shared" si="2"/>
        <v>9898.716999999999</v>
      </c>
      <c r="U61">
        <v>9898.716999999999</v>
      </c>
    </row>
    <row r="62" spans="1:21" ht="15.75" thickBot="1">
      <c r="A62" s="195"/>
      <c r="B62" s="256" t="s">
        <v>610</v>
      </c>
      <c r="C62" s="258">
        <v>7560</v>
      </c>
      <c r="D62" s="236">
        <v>1</v>
      </c>
      <c r="E62" s="259">
        <v>4</v>
      </c>
      <c r="F62" s="278">
        <f t="shared" si="2"/>
        <v>11163.486999999997</v>
      </c>
      <c r="U62">
        <v>11163.486999999997</v>
      </c>
    </row>
    <row r="63" spans="1:21" ht="15.75" thickBot="1">
      <c r="A63" s="195"/>
      <c r="B63" s="256" t="s">
        <v>611</v>
      </c>
      <c r="C63" s="258">
        <v>8210</v>
      </c>
      <c r="D63" s="236">
        <v>1</v>
      </c>
      <c r="E63" s="259">
        <v>4</v>
      </c>
      <c r="F63" s="278">
        <f t="shared" si="2"/>
        <v>12429.337999999998</v>
      </c>
      <c r="U63">
        <v>12429.337999999998</v>
      </c>
    </row>
    <row r="64" spans="1:21" ht="15">
      <c r="A64" s="195"/>
      <c r="B64" s="201"/>
      <c r="C64" s="202"/>
      <c r="D64" s="202"/>
      <c r="E64" s="202"/>
      <c r="F64" s="202"/>
      <c r="G64" s="202"/>
      <c r="H64" s="217"/>
      <c r="U64">
        <v>0</v>
      </c>
    </row>
    <row r="65" spans="1:21" ht="15">
      <c r="A65" s="195"/>
      <c r="B65" s="201"/>
      <c r="C65" s="202"/>
      <c r="D65" s="202"/>
      <c r="E65" s="202"/>
      <c r="F65" s="202"/>
      <c r="G65" s="202"/>
      <c r="H65" s="217"/>
      <c r="U65">
        <v>0</v>
      </c>
    </row>
    <row r="66" spans="1:21" ht="18.75" customHeight="1" thickBot="1">
      <c r="A66" s="733" t="s">
        <v>613</v>
      </c>
      <c r="B66" s="733"/>
      <c r="C66" s="733"/>
      <c r="D66" s="733"/>
      <c r="E66" s="733"/>
      <c r="F66" s="733"/>
      <c r="G66" s="733"/>
      <c r="H66" s="733"/>
      <c r="U66">
        <v>0</v>
      </c>
    </row>
    <row r="67" spans="1:21" ht="15.75" thickBot="1">
      <c r="A67" s="195"/>
      <c r="B67" s="244" t="s">
        <v>5</v>
      </c>
      <c r="C67" s="244" t="s">
        <v>504</v>
      </c>
      <c r="D67" s="244" t="s">
        <v>505</v>
      </c>
      <c r="E67" s="244" t="s">
        <v>506</v>
      </c>
      <c r="F67" s="244" t="s">
        <v>507</v>
      </c>
      <c r="U67" t="e">
        <v>#VALUE!</v>
      </c>
    </row>
    <row r="68" spans="1:21" ht="15.75" thickBot="1">
      <c r="A68" s="195"/>
      <c r="B68" s="235" t="s">
        <v>510</v>
      </c>
      <c r="C68" s="258">
        <v>735</v>
      </c>
      <c r="D68" s="235">
        <v>4</v>
      </c>
      <c r="E68" s="236">
        <v>15</v>
      </c>
      <c r="F68" s="274">
        <f>U68*$U$13</f>
        <v>936.1459999999998</v>
      </c>
      <c r="U68">
        <v>936.1459999999998</v>
      </c>
    </row>
    <row r="69" spans="1:21" ht="15.75" thickBot="1">
      <c r="A69" s="195"/>
      <c r="B69" s="235" t="s">
        <v>519</v>
      </c>
      <c r="C69" s="258">
        <v>1100</v>
      </c>
      <c r="D69" s="235">
        <v>4</v>
      </c>
      <c r="E69" s="259">
        <v>12</v>
      </c>
      <c r="F69" s="274">
        <f>U69*$U$13</f>
        <v>1399.8949999999998</v>
      </c>
      <c r="U69">
        <v>1399.8949999999998</v>
      </c>
    </row>
    <row r="70" spans="1:21" ht="15">
      <c r="A70" s="195"/>
      <c r="B70" s="219"/>
      <c r="C70" s="202"/>
      <c r="D70" s="221"/>
      <c r="E70" s="202"/>
      <c r="F70" s="223"/>
      <c r="G70" s="202"/>
      <c r="H70" s="203"/>
      <c r="U70">
        <v>0</v>
      </c>
    </row>
    <row r="71" spans="1:21" ht="15">
      <c r="A71" s="195"/>
      <c r="B71" s="219"/>
      <c r="C71" s="202"/>
      <c r="D71" s="221"/>
      <c r="E71" s="202"/>
      <c r="F71" s="223"/>
      <c r="G71" s="202"/>
      <c r="H71" s="203"/>
      <c r="U71">
        <v>0</v>
      </c>
    </row>
    <row r="72" spans="1:21" ht="16.5" thickBot="1">
      <c r="A72" s="734" t="s">
        <v>639</v>
      </c>
      <c r="B72" s="734"/>
      <c r="C72" s="734"/>
      <c r="D72" s="734"/>
      <c r="E72" s="734"/>
      <c r="F72" s="734"/>
      <c r="G72" s="734"/>
      <c r="H72" s="734"/>
      <c r="U72">
        <v>0</v>
      </c>
    </row>
    <row r="73" spans="1:21" ht="15.75" thickBot="1">
      <c r="A73" s="193"/>
      <c r="B73" s="244" t="s">
        <v>5</v>
      </c>
      <c r="C73" s="244" t="s">
        <v>504</v>
      </c>
      <c r="D73" s="244" t="s">
        <v>505</v>
      </c>
      <c r="E73" s="244" t="s">
        <v>506</v>
      </c>
      <c r="F73" s="244" t="s">
        <v>507</v>
      </c>
      <c r="U73" t="e">
        <v>#VALUE!</v>
      </c>
    </row>
    <row r="74" spans="1:21" ht="15.75" thickBot="1">
      <c r="A74" s="195"/>
      <c r="B74" s="235" t="s">
        <v>510</v>
      </c>
      <c r="C74" s="258">
        <v>557</v>
      </c>
      <c r="D74" s="235">
        <v>4</v>
      </c>
      <c r="E74" s="259">
        <v>20</v>
      </c>
      <c r="F74" s="274">
        <f>U74*$U$13</f>
        <v>804.264</v>
      </c>
      <c r="U74">
        <v>804.264</v>
      </c>
    </row>
    <row r="75" spans="1:21" ht="15.75" thickBot="1">
      <c r="A75" s="195"/>
      <c r="B75" s="235" t="s">
        <v>519</v>
      </c>
      <c r="C75" s="258">
        <v>850</v>
      </c>
      <c r="D75" s="235">
        <v>4</v>
      </c>
      <c r="E75" s="259">
        <v>16</v>
      </c>
      <c r="F75" s="274">
        <f>U75*$U$13</f>
        <v>1218.2869999999998</v>
      </c>
      <c r="U75">
        <v>1218.2869999999998</v>
      </c>
    </row>
    <row r="76" spans="1:21" ht="15">
      <c r="A76" s="195"/>
      <c r="B76" s="201"/>
      <c r="C76" s="202"/>
      <c r="D76" s="202"/>
      <c r="E76" s="202"/>
      <c r="F76" s="202"/>
      <c r="G76" s="202"/>
      <c r="H76" s="203"/>
      <c r="U76">
        <v>0</v>
      </c>
    </row>
    <row r="77" spans="1:21" ht="15">
      <c r="A77" s="195"/>
      <c r="B77" s="201"/>
      <c r="C77" s="202"/>
      <c r="D77" s="202"/>
      <c r="E77" s="202"/>
      <c r="F77" s="202"/>
      <c r="G77" s="202"/>
      <c r="H77" s="203"/>
      <c r="U77">
        <v>0</v>
      </c>
    </row>
    <row r="78" spans="1:21" ht="16.5" thickBot="1">
      <c r="A78" s="734" t="s">
        <v>614</v>
      </c>
      <c r="B78" s="734"/>
      <c r="C78" s="734"/>
      <c r="D78" s="734"/>
      <c r="E78" s="734"/>
      <c r="F78" s="734"/>
      <c r="G78" s="734"/>
      <c r="H78" s="734"/>
      <c r="U78">
        <v>0</v>
      </c>
    </row>
    <row r="79" spans="1:21" ht="15.75" thickBot="1">
      <c r="A79" s="195"/>
      <c r="B79" s="244" t="s">
        <v>5</v>
      </c>
      <c r="C79" s="244" t="s">
        <v>504</v>
      </c>
      <c r="D79" s="244" t="s">
        <v>505</v>
      </c>
      <c r="E79" s="244" t="s">
        <v>506</v>
      </c>
      <c r="F79" s="244" t="s">
        <v>507</v>
      </c>
      <c r="U79" t="e">
        <v>#VALUE!</v>
      </c>
    </row>
    <row r="80" spans="1:21" ht="15.75" thickBot="1">
      <c r="A80" s="195"/>
      <c r="B80" s="234" t="s">
        <v>571</v>
      </c>
      <c r="C80" s="258">
        <v>383</v>
      </c>
      <c r="D80" s="235">
        <v>50</v>
      </c>
      <c r="E80" s="235">
        <v>1600</v>
      </c>
      <c r="F80" s="274">
        <f>U80*$U$13</f>
        <v>438.88599999999997</v>
      </c>
      <c r="U80">
        <v>438.88599999999997</v>
      </c>
    </row>
    <row r="81" spans="1:21" ht="15.75" thickBot="1">
      <c r="A81" s="195"/>
      <c r="B81" s="234" t="s">
        <v>615</v>
      </c>
      <c r="C81" s="258">
        <v>400</v>
      </c>
      <c r="D81" s="235">
        <v>40</v>
      </c>
      <c r="E81" s="235">
        <v>800</v>
      </c>
      <c r="F81" s="274">
        <f>U81*$U$13</f>
        <v>455.1009999999999</v>
      </c>
      <c r="U81">
        <v>455.1009999999999</v>
      </c>
    </row>
    <row r="82" spans="1:21" ht="15">
      <c r="A82" s="195"/>
      <c r="B82" s="195"/>
      <c r="C82" s="195"/>
      <c r="D82" s="195"/>
      <c r="E82" s="193"/>
      <c r="F82" s="195"/>
      <c r="G82" s="195"/>
      <c r="H82" s="195"/>
      <c r="U82">
        <v>0</v>
      </c>
    </row>
    <row r="83" spans="1:21" ht="15">
      <c r="A83" s="195"/>
      <c r="B83" s="195"/>
      <c r="C83" s="195"/>
      <c r="D83" s="195"/>
      <c r="E83" s="193"/>
      <c r="F83" s="195"/>
      <c r="G83" s="195"/>
      <c r="H83" s="195"/>
      <c r="U83">
        <v>0</v>
      </c>
    </row>
    <row r="84" spans="1:21" ht="16.5" thickBot="1">
      <c r="A84" s="262"/>
      <c r="B84" s="262" t="s">
        <v>616</v>
      </c>
      <c r="C84" s="263"/>
      <c r="D84" s="263"/>
      <c r="E84" s="263"/>
      <c r="F84" s="263"/>
      <c r="G84" s="263"/>
      <c r="H84" s="263"/>
      <c r="U84">
        <v>0</v>
      </c>
    </row>
    <row r="85" spans="1:21" ht="15.75" thickBot="1">
      <c r="A85" s="195"/>
      <c r="B85" s="244" t="s">
        <v>5</v>
      </c>
      <c r="C85" s="244" t="s">
        <v>504</v>
      </c>
      <c r="D85" s="244" t="s">
        <v>505</v>
      </c>
      <c r="E85" s="244" t="s">
        <v>506</v>
      </c>
      <c r="F85" s="244" t="s">
        <v>507</v>
      </c>
      <c r="U85" t="e">
        <v>#VALUE!</v>
      </c>
    </row>
    <row r="86" spans="1:21" ht="15.75" thickBot="1">
      <c r="A86" s="195"/>
      <c r="B86" s="234" t="s">
        <v>617</v>
      </c>
      <c r="C86" s="258">
        <v>98</v>
      </c>
      <c r="D86" s="235">
        <v>50</v>
      </c>
      <c r="E86" s="259">
        <v>245</v>
      </c>
      <c r="F86" s="274">
        <f>U86*$U$13</f>
        <v>156.74499999999998</v>
      </c>
      <c r="U86">
        <v>156.74499999999998</v>
      </c>
    </row>
    <row r="87" spans="1:21" ht="15.75" thickBot="1">
      <c r="A87" s="195"/>
      <c r="B87" s="234" t="s">
        <v>618</v>
      </c>
      <c r="C87" s="258">
        <v>115</v>
      </c>
      <c r="D87" s="235">
        <v>40</v>
      </c>
      <c r="E87" s="259">
        <v>196</v>
      </c>
      <c r="F87" s="274">
        <f>U87*$U$13</f>
        <v>142.69199999999998</v>
      </c>
      <c r="U87">
        <v>142.69199999999998</v>
      </c>
    </row>
    <row r="88" spans="1:21" ht="15">
      <c r="A88" s="195"/>
      <c r="B88" s="201"/>
      <c r="C88" s="202"/>
      <c r="D88" s="202"/>
      <c r="E88" s="202"/>
      <c r="F88" s="202"/>
      <c r="G88" s="202"/>
      <c r="H88" s="217"/>
      <c r="U88">
        <v>0</v>
      </c>
    </row>
    <row r="89" spans="1:21" ht="15">
      <c r="A89" s="195"/>
      <c r="B89" s="201"/>
      <c r="C89" s="202"/>
      <c r="D89" s="202"/>
      <c r="E89" s="202"/>
      <c r="F89" s="202"/>
      <c r="G89" s="202"/>
      <c r="H89" s="217"/>
      <c r="U89">
        <v>0</v>
      </c>
    </row>
    <row r="90" spans="1:21" ht="16.5" thickBot="1">
      <c r="A90" s="734" t="s">
        <v>619</v>
      </c>
      <c r="B90" s="734"/>
      <c r="C90" s="734"/>
      <c r="D90" s="734"/>
      <c r="E90" s="734"/>
      <c r="F90" s="734"/>
      <c r="G90" s="734"/>
      <c r="H90" s="734"/>
      <c r="U90">
        <v>0</v>
      </c>
    </row>
    <row r="91" spans="1:21" ht="15.75" thickBot="1">
      <c r="A91" s="193"/>
      <c r="B91" s="244" t="s">
        <v>5</v>
      </c>
      <c r="C91" s="244" t="s">
        <v>504</v>
      </c>
      <c r="D91" s="244" t="s">
        <v>505</v>
      </c>
      <c r="E91" s="244" t="s">
        <v>506</v>
      </c>
      <c r="F91" s="244" t="s">
        <v>507</v>
      </c>
      <c r="U91" t="e">
        <v>#VALUE!</v>
      </c>
    </row>
    <row r="92" spans="1:21" ht="15.75" thickBot="1">
      <c r="A92" s="195"/>
      <c r="B92" s="235" t="s">
        <v>620</v>
      </c>
      <c r="C92" s="235">
        <v>350</v>
      </c>
      <c r="D92" s="235">
        <v>5</v>
      </c>
      <c r="E92" s="235">
        <v>50</v>
      </c>
      <c r="F92" s="274">
        <f aca="true" t="shared" si="3" ref="F92:F97">U92*$U$13</f>
        <v>467.8753555759249</v>
      </c>
      <c r="U92">
        <v>467.8753555759249</v>
      </c>
    </row>
    <row r="93" spans="1:21" ht="15.75" thickBot="1">
      <c r="A93" s="197"/>
      <c r="B93" s="235" t="s">
        <v>621</v>
      </c>
      <c r="C93" s="235">
        <v>500</v>
      </c>
      <c r="D93" s="235">
        <v>3</v>
      </c>
      <c r="E93" s="235">
        <v>30</v>
      </c>
      <c r="F93" s="274">
        <f t="shared" si="3"/>
        <v>666.022124788789</v>
      </c>
      <c r="U93">
        <v>666.022124788789</v>
      </c>
    </row>
    <row r="94" spans="1:21" ht="15.75" thickBot="1">
      <c r="A94" s="195"/>
      <c r="B94" s="235" t="s">
        <v>622</v>
      </c>
      <c r="C94" s="235">
        <v>650</v>
      </c>
      <c r="D94" s="235">
        <v>2</v>
      </c>
      <c r="E94" s="235">
        <v>20</v>
      </c>
      <c r="F94" s="274">
        <f t="shared" si="3"/>
        <v>864.1688940016529</v>
      </c>
      <c r="U94">
        <v>864.1688940016529</v>
      </c>
    </row>
    <row r="95" spans="1:21" ht="15.75" thickBot="1">
      <c r="A95" s="195"/>
      <c r="B95" s="235" t="s">
        <v>623</v>
      </c>
      <c r="C95" s="235">
        <v>435</v>
      </c>
      <c r="D95" s="235">
        <v>3</v>
      </c>
      <c r="E95" s="235">
        <v>30</v>
      </c>
      <c r="F95" s="274">
        <f t="shared" si="3"/>
        <v>580.9538783204389</v>
      </c>
      <c r="U95">
        <v>580.9538783204389</v>
      </c>
    </row>
    <row r="96" spans="1:21" ht="15.75" thickBot="1">
      <c r="A96" s="195"/>
      <c r="B96" s="235" t="s">
        <v>624</v>
      </c>
      <c r="C96" s="253">
        <v>595</v>
      </c>
      <c r="D96" s="235">
        <v>2</v>
      </c>
      <c r="E96" s="235">
        <v>20</v>
      </c>
      <c r="F96" s="274">
        <f t="shared" si="3"/>
        <v>793.9357197832713</v>
      </c>
      <c r="U96">
        <v>793.9357197832713</v>
      </c>
    </row>
    <row r="97" spans="1:21" ht="15.75" thickBot="1">
      <c r="A97" s="195"/>
      <c r="B97" s="235" t="s">
        <v>625</v>
      </c>
      <c r="C97" s="253">
        <v>790</v>
      </c>
      <c r="D97" s="235">
        <v>1</v>
      </c>
      <c r="E97" s="235">
        <v>15</v>
      </c>
      <c r="F97" s="274">
        <f t="shared" si="3"/>
        <v>1006.2951106621887</v>
      </c>
      <c r="U97">
        <v>1006.2951106621887</v>
      </c>
    </row>
    <row r="98" spans="1:21" ht="15">
      <c r="A98" s="195"/>
      <c r="B98" s="222"/>
      <c r="C98" s="202"/>
      <c r="D98" s="225"/>
      <c r="E98" s="202"/>
      <c r="F98" s="202"/>
      <c r="G98" s="202"/>
      <c r="H98" s="203"/>
      <c r="U98">
        <v>0</v>
      </c>
    </row>
    <row r="99" spans="1:21" ht="15">
      <c r="A99" s="195"/>
      <c r="B99" s="222"/>
      <c r="C99" s="202"/>
      <c r="D99" s="225"/>
      <c r="E99" s="202"/>
      <c r="F99" s="202"/>
      <c r="G99" s="202"/>
      <c r="H99" s="203"/>
      <c r="U99">
        <v>0</v>
      </c>
    </row>
    <row r="100" spans="1:21" ht="16.5" thickBot="1">
      <c r="A100" s="735" t="s">
        <v>626</v>
      </c>
      <c r="B100" s="735"/>
      <c r="C100" s="735"/>
      <c r="D100" s="735"/>
      <c r="E100" s="735"/>
      <c r="F100" s="735"/>
      <c r="G100" s="735"/>
      <c r="H100" s="735"/>
      <c r="U100">
        <v>0</v>
      </c>
    </row>
    <row r="101" spans="1:21" ht="15.75" thickBot="1">
      <c r="A101" s="193"/>
      <c r="B101" s="244" t="s">
        <v>5</v>
      </c>
      <c r="C101" s="244" t="s">
        <v>504</v>
      </c>
      <c r="D101" s="244" t="s">
        <v>505</v>
      </c>
      <c r="E101" s="244" t="s">
        <v>506</v>
      </c>
      <c r="F101" s="244" t="s">
        <v>507</v>
      </c>
      <c r="U101" t="e">
        <v>#VALUE!</v>
      </c>
    </row>
    <row r="102" spans="1:21" ht="15.75" thickBot="1">
      <c r="A102" s="195"/>
      <c r="B102" s="235" t="s">
        <v>620</v>
      </c>
      <c r="C102" s="235">
        <v>330</v>
      </c>
      <c r="D102" s="235">
        <v>5</v>
      </c>
      <c r="E102" s="235">
        <v>50</v>
      </c>
      <c r="F102" s="274">
        <f>U102*$U$13</f>
        <v>441.9399145794768</v>
      </c>
      <c r="U102">
        <v>441.9399145794768</v>
      </c>
    </row>
    <row r="103" spans="1:21" ht="15.75" thickBot="1">
      <c r="A103" s="197"/>
      <c r="B103" s="235" t="s">
        <v>621</v>
      </c>
      <c r="C103" s="235">
        <v>465</v>
      </c>
      <c r="D103" s="235">
        <v>3</v>
      </c>
      <c r="E103" s="235">
        <v>30</v>
      </c>
      <c r="F103" s="274">
        <f>U103*$U$13</f>
        <v>612.0764075161767</v>
      </c>
      <c r="U103">
        <v>612.0764075161767</v>
      </c>
    </row>
    <row r="104" spans="1:21" ht="15.75" thickBot="1">
      <c r="A104" s="195"/>
      <c r="B104" s="235" t="s">
        <v>623</v>
      </c>
      <c r="C104" s="235">
        <v>425</v>
      </c>
      <c r="D104" s="235">
        <v>3</v>
      </c>
      <c r="E104" s="235">
        <v>30</v>
      </c>
      <c r="F104" s="274">
        <f>U104*$U$13</f>
        <v>568.5048666421438</v>
      </c>
      <c r="U104">
        <v>568.5048666421438</v>
      </c>
    </row>
    <row r="105" spans="1:21" ht="15.75" thickBot="1">
      <c r="A105" s="195"/>
      <c r="B105" s="235" t="s">
        <v>624</v>
      </c>
      <c r="C105" s="235">
        <v>610</v>
      </c>
      <c r="D105" s="235">
        <v>2</v>
      </c>
      <c r="E105" s="235">
        <v>20</v>
      </c>
      <c r="F105" s="274">
        <f>U105*$U$13</f>
        <v>807.110923809467</v>
      </c>
      <c r="U105">
        <v>807.110923809467</v>
      </c>
    </row>
    <row r="106" spans="1:21" ht="15">
      <c r="A106" s="195"/>
      <c r="B106" s="195"/>
      <c r="C106" s="202"/>
      <c r="D106" s="202"/>
      <c r="E106" s="202"/>
      <c r="F106" s="202"/>
      <c r="G106" s="202"/>
      <c r="H106" s="203"/>
      <c r="U106">
        <v>0</v>
      </c>
    </row>
    <row r="107" spans="1:21" ht="15">
      <c r="A107" s="195"/>
      <c r="B107" s="195"/>
      <c r="C107" s="202"/>
      <c r="D107" s="202"/>
      <c r="E107" s="202"/>
      <c r="F107" s="202"/>
      <c r="G107" s="202"/>
      <c r="H107" s="203"/>
      <c r="U107">
        <v>0</v>
      </c>
    </row>
    <row r="108" spans="1:21" ht="16.5" thickBot="1">
      <c r="A108" s="734" t="s">
        <v>627</v>
      </c>
      <c r="B108" s="734"/>
      <c r="C108" s="734"/>
      <c r="D108" s="734"/>
      <c r="E108" s="734"/>
      <c r="F108" s="734"/>
      <c r="G108" s="734"/>
      <c r="H108" s="734"/>
      <c r="U108">
        <v>0</v>
      </c>
    </row>
    <row r="109" spans="1:21" ht="15.75" thickBot="1">
      <c r="A109" s="195"/>
      <c r="B109" s="244" t="s">
        <v>5</v>
      </c>
      <c r="C109" s="244" t="s">
        <v>504</v>
      </c>
      <c r="D109" s="244" t="s">
        <v>505</v>
      </c>
      <c r="E109" s="244" t="s">
        <v>506</v>
      </c>
      <c r="F109" s="244" t="s">
        <v>507</v>
      </c>
      <c r="U109" t="e">
        <v>#VALUE!</v>
      </c>
    </row>
    <row r="110" spans="1:21" ht="15.75" thickBot="1">
      <c r="A110" s="195"/>
      <c r="B110" s="235" t="s">
        <v>628</v>
      </c>
      <c r="C110" s="235">
        <v>45</v>
      </c>
      <c r="D110" s="235">
        <v>1</v>
      </c>
      <c r="E110" s="235">
        <v>400</v>
      </c>
      <c r="F110" s="274">
        <f>U110*$U$13</f>
        <v>61.20764075161767</v>
      </c>
      <c r="U110">
        <v>61.20764075161767</v>
      </c>
    </row>
    <row r="111" spans="1:21" ht="15">
      <c r="A111" s="195"/>
      <c r="B111" s="201"/>
      <c r="C111" s="202"/>
      <c r="D111" s="202"/>
      <c r="E111" s="202"/>
      <c r="F111" s="202"/>
      <c r="G111" s="202"/>
      <c r="H111" s="217"/>
      <c r="U111">
        <v>0</v>
      </c>
    </row>
    <row r="112" ht="15">
      <c r="U112">
        <v>0</v>
      </c>
    </row>
    <row r="113" ht="15">
      <c r="U113">
        <v>0</v>
      </c>
    </row>
    <row r="114" spans="1:21" ht="20.25">
      <c r="A114" s="731" t="s">
        <v>648</v>
      </c>
      <c r="B114" s="731"/>
      <c r="C114" s="731"/>
      <c r="D114" s="731"/>
      <c r="E114" s="731"/>
      <c r="F114" s="731"/>
      <c r="G114" s="731"/>
      <c r="H114" s="731"/>
      <c r="U114">
        <v>0</v>
      </c>
    </row>
    <row r="115" spans="1:21" ht="15">
      <c r="A115" s="195"/>
      <c r="B115" s="195"/>
      <c r="C115" s="195"/>
      <c r="D115" s="195"/>
      <c r="E115" s="193"/>
      <c r="F115" s="195"/>
      <c r="G115" s="195"/>
      <c r="H115" s="195"/>
      <c r="U115">
        <v>0</v>
      </c>
    </row>
    <row r="116" spans="1:21" ht="15.75" thickBot="1">
      <c r="A116" s="195"/>
      <c r="B116" s="720" t="s">
        <v>534</v>
      </c>
      <c r="C116" s="720"/>
      <c r="D116" s="720"/>
      <c r="E116" s="720"/>
      <c r="F116" s="720"/>
      <c r="G116" s="226"/>
      <c r="H116" s="195"/>
      <c r="U116">
        <v>0</v>
      </c>
    </row>
    <row r="117" spans="1:21" ht="15.75" thickBot="1">
      <c r="A117" s="195"/>
      <c r="B117" s="244" t="s">
        <v>5</v>
      </c>
      <c r="C117" s="244" t="s">
        <v>504</v>
      </c>
      <c r="D117" s="244" t="s">
        <v>505</v>
      </c>
      <c r="E117" s="244" t="s">
        <v>506</v>
      </c>
      <c r="F117" s="244" t="s">
        <v>507</v>
      </c>
      <c r="G117" s="267"/>
      <c r="U117" t="e">
        <v>#VALUE!</v>
      </c>
    </row>
    <row r="118" spans="1:21" ht="15.75" thickBot="1">
      <c r="A118" s="195"/>
      <c r="B118" s="234" t="s">
        <v>508</v>
      </c>
      <c r="C118" s="235">
        <v>105</v>
      </c>
      <c r="D118" s="234">
        <v>20</v>
      </c>
      <c r="E118" s="235">
        <v>200</v>
      </c>
      <c r="F118" s="274">
        <f aca="true" t="shared" si="4" ref="F118:F123">U118*$U$13</f>
        <v>156.03199999999998</v>
      </c>
      <c r="U118">
        <v>156.03199999999998</v>
      </c>
    </row>
    <row r="119" spans="1:21" ht="15.75" thickBot="1">
      <c r="A119" s="195"/>
      <c r="B119" s="234" t="s">
        <v>509</v>
      </c>
      <c r="C119" s="235">
        <v>155</v>
      </c>
      <c r="D119" s="234">
        <v>12</v>
      </c>
      <c r="E119" s="235">
        <v>120</v>
      </c>
      <c r="F119" s="274">
        <f t="shared" si="4"/>
        <v>218.201</v>
      </c>
      <c r="U119">
        <v>218.201</v>
      </c>
    </row>
    <row r="120" spans="1:21" ht="15.75" thickBot="1">
      <c r="A120" s="197"/>
      <c r="B120" s="234" t="s">
        <v>510</v>
      </c>
      <c r="C120" s="235">
        <v>225</v>
      </c>
      <c r="D120" s="234">
        <v>9</v>
      </c>
      <c r="E120" s="235">
        <v>90</v>
      </c>
      <c r="F120" s="274">
        <f t="shared" si="4"/>
        <v>290.12199999999996</v>
      </c>
      <c r="U120">
        <v>290.12199999999996</v>
      </c>
    </row>
    <row r="121" spans="1:21" ht="15.75" thickBot="1">
      <c r="A121" s="195"/>
      <c r="B121" s="234" t="s">
        <v>519</v>
      </c>
      <c r="C121" s="235">
        <v>355</v>
      </c>
      <c r="D121" s="234">
        <v>6</v>
      </c>
      <c r="E121" s="235">
        <v>60</v>
      </c>
      <c r="F121" s="274">
        <f t="shared" si="4"/>
        <v>494.914</v>
      </c>
      <c r="U121">
        <v>494.914</v>
      </c>
    </row>
    <row r="122" spans="1:21" ht="15.75" thickBot="1">
      <c r="A122" s="195"/>
      <c r="B122" s="234" t="s">
        <v>531</v>
      </c>
      <c r="C122" s="235">
        <v>512</v>
      </c>
      <c r="D122" s="234">
        <v>4</v>
      </c>
      <c r="E122" s="235">
        <v>40</v>
      </c>
      <c r="F122" s="274">
        <f t="shared" si="4"/>
        <v>722.867</v>
      </c>
      <c r="U122">
        <v>722.867</v>
      </c>
    </row>
    <row r="123" spans="1:21" ht="15.75" thickBot="1">
      <c r="A123" s="195"/>
      <c r="B123" s="234" t="s">
        <v>536</v>
      </c>
      <c r="C123" s="235">
        <v>700</v>
      </c>
      <c r="D123" s="234">
        <v>4</v>
      </c>
      <c r="E123" s="235">
        <v>32</v>
      </c>
      <c r="F123" s="274">
        <f t="shared" si="4"/>
        <v>975.1999999999999</v>
      </c>
      <c r="U123">
        <v>975.1999999999999</v>
      </c>
    </row>
    <row r="124" spans="1:21" ht="15">
      <c r="A124" s="195"/>
      <c r="B124" s="195"/>
      <c r="C124" s="195"/>
      <c r="D124" s="195"/>
      <c r="E124" s="195"/>
      <c r="F124" s="195"/>
      <c r="G124" s="195"/>
      <c r="H124" s="195"/>
      <c r="U124">
        <v>0</v>
      </c>
    </row>
    <row r="125" spans="1:21" ht="15">
      <c r="A125" s="195"/>
      <c r="B125" s="195"/>
      <c r="C125" s="195"/>
      <c r="D125" s="195"/>
      <c r="E125" s="195"/>
      <c r="F125" s="195"/>
      <c r="G125" s="195"/>
      <c r="H125" s="195"/>
      <c r="U125">
        <v>0</v>
      </c>
    </row>
    <row r="126" spans="1:21" ht="20.25">
      <c r="A126" s="731" t="s">
        <v>649</v>
      </c>
      <c r="B126" s="731"/>
      <c r="C126" s="731"/>
      <c r="D126" s="731"/>
      <c r="E126" s="731"/>
      <c r="F126" s="731"/>
      <c r="G126" s="731"/>
      <c r="H126" s="731"/>
      <c r="I126" s="268"/>
      <c r="J126" s="268"/>
      <c r="U126">
        <v>0</v>
      </c>
    </row>
    <row r="127" spans="1:21" ht="15">
      <c r="A127" s="195"/>
      <c r="B127" s="195"/>
      <c r="C127" s="195"/>
      <c r="D127" s="195"/>
      <c r="E127" s="195"/>
      <c r="F127" s="195"/>
      <c r="G127" s="195"/>
      <c r="H127" s="195"/>
      <c r="U127">
        <v>0</v>
      </c>
    </row>
    <row r="128" spans="1:21" ht="15.75">
      <c r="A128" s="193"/>
      <c r="B128" s="734" t="s">
        <v>629</v>
      </c>
      <c r="C128" s="734"/>
      <c r="D128" s="734"/>
      <c r="E128" s="734"/>
      <c r="F128" s="734"/>
      <c r="G128" s="261"/>
      <c r="H128" s="195"/>
      <c r="U128">
        <v>0</v>
      </c>
    </row>
    <row r="129" spans="1:21" ht="15.75" thickBot="1">
      <c r="A129" s="195"/>
      <c r="B129" s="193"/>
      <c r="C129" s="720" t="s">
        <v>534</v>
      </c>
      <c r="D129" s="720"/>
      <c r="E129" s="720"/>
      <c r="F129" s="232"/>
      <c r="G129" s="195"/>
      <c r="H129" s="195"/>
      <c r="U129">
        <v>0</v>
      </c>
    </row>
    <row r="130" spans="1:21" ht="15.75" thickBot="1">
      <c r="A130" s="195"/>
      <c r="B130" s="244" t="s">
        <v>5</v>
      </c>
      <c r="C130" s="244" t="s">
        <v>504</v>
      </c>
      <c r="D130" s="244" t="s">
        <v>505</v>
      </c>
      <c r="E130" s="244" t="s">
        <v>506</v>
      </c>
      <c r="F130" s="244" t="s">
        <v>507</v>
      </c>
      <c r="U130" t="e">
        <v>#VALUE!</v>
      </c>
    </row>
    <row r="131" spans="1:21" ht="15.75" thickBot="1">
      <c r="A131" s="195"/>
      <c r="B131" s="234" t="s">
        <v>508</v>
      </c>
      <c r="C131" s="235">
        <v>115</v>
      </c>
      <c r="D131" s="234">
        <v>15</v>
      </c>
      <c r="E131" s="235">
        <v>135</v>
      </c>
      <c r="F131" s="274">
        <f aca="true" t="shared" si="5" ref="F131:F136">U131*$U$13</f>
        <v>138.414</v>
      </c>
      <c r="U131">
        <v>138.414</v>
      </c>
    </row>
    <row r="132" spans="1:21" ht="15.75" thickBot="1">
      <c r="A132" s="195"/>
      <c r="B132" s="234" t="s">
        <v>509</v>
      </c>
      <c r="C132" s="235">
        <v>205</v>
      </c>
      <c r="D132" s="234">
        <v>10</v>
      </c>
      <c r="E132" s="235">
        <v>90</v>
      </c>
      <c r="F132" s="274">
        <f t="shared" si="5"/>
        <v>269.78999999999996</v>
      </c>
      <c r="U132">
        <v>269.78999999999996</v>
      </c>
    </row>
    <row r="133" spans="1:21" ht="15.75" thickBot="1">
      <c r="A133" s="195"/>
      <c r="B133" s="234" t="s">
        <v>510</v>
      </c>
      <c r="C133" s="235">
        <v>290</v>
      </c>
      <c r="D133" s="234">
        <v>8</v>
      </c>
      <c r="E133" s="235">
        <v>64</v>
      </c>
      <c r="F133" s="274">
        <f t="shared" si="5"/>
        <v>448.08599999999996</v>
      </c>
      <c r="U133">
        <v>448.08599999999996</v>
      </c>
    </row>
    <row r="134" spans="1:21" ht="15.75" thickBot="1">
      <c r="A134" s="197"/>
      <c r="B134" s="234" t="s">
        <v>519</v>
      </c>
      <c r="C134" s="235">
        <v>480</v>
      </c>
      <c r="D134" s="234">
        <v>8</v>
      </c>
      <c r="E134" s="235">
        <v>24</v>
      </c>
      <c r="F134" s="274">
        <f t="shared" si="5"/>
        <v>668.6099999999999</v>
      </c>
      <c r="U134">
        <v>668.6099999999999</v>
      </c>
    </row>
    <row r="135" spans="1:21" ht="15.75" thickBot="1">
      <c r="A135" s="195"/>
      <c r="B135" s="234" t="s">
        <v>531</v>
      </c>
      <c r="C135" s="235">
        <v>745</v>
      </c>
      <c r="D135" s="234">
        <v>3</v>
      </c>
      <c r="E135" s="235">
        <v>15</v>
      </c>
      <c r="F135" s="274">
        <f t="shared" si="5"/>
        <v>898.518</v>
      </c>
      <c r="U135">
        <v>898.518</v>
      </c>
    </row>
    <row r="136" spans="1:21" ht="15.75" thickBot="1">
      <c r="A136" s="195"/>
      <c r="B136" s="234" t="s">
        <v>536</v>
      </c>
      <c r="C136" s="235">
        <v>1200</v>
      </c>
      <c r="D136" s="234">
        <v>3</v>
      </c>
      <c r="E136" s="235">
        <v>12</v>
      </c>
      <c r="F136" s="274">
        <f t="shared" si="5"/>
        <v>1337.2199999999998</v>
      </c>
      <c r="U136">
        <v>1337.2199999999998</v>
      </c>
    </row>
    <row r="137" spans="1:21" ht="15">
      <c r="A137" s="195"/>
      <c r="B137" s="222"/>
      <c r="C137" s="201"/>
      <c r="D137" s="202"/>
      <c r="E137" s="201"/>
      <c r="F137" s="202"/>
      <c r="G137" s="202"/>
      <c r="H137" s="203"/>
      <c r="U137">
        <v>0</v>
      </c>
    </row>
    <row r="138" spans="1:21" ht="15.75">
      <c r="A138" s="193"/>
      <c r="B138" s="734" t="s">
        <v>629</v>
      </c>
      <c r="C138" s="734"/>
      <c r="D138" s="734"/>
      <c r="E138" s="734"/>
      <c r="F138" s="734"/>
      <c r="G138" s="202"/>
      <c r="H138" s="203"/>
      <c r="U138">
        <v>0</v>
      </c>
    </row>
    <row r="139" spans="1:21" ht="15.75" thickBot="1">
      <c r="A139" s="195"/>
      <c r="B139" s="720" t="s">
        <v>630</v>
      </c>
      <c r="C139" s="720"/>
      <c r="D139" s="720"/>
      <c r="E139" s="720"/>
      <c r="F139" s="720"/>
      <c r="G139" s="202"/>
      <c r="H139" s="203"/>
      <c r="U139">
        <v>0</v>
      </c>
    </row>
    <row r="140" spans="1:21" ht="15.75" thickBot="1">
      <c r="A140" s="195"/>
      <c r="B140" s="244" t="s">
        <v>5</v>
      </c>
      <c r="C140" s="244" t="s">
        <v>504</v>
      </c>
      <c r="D140" s="244" t="s">
        <v>505</v>
      </c>
      <c r="E140" s="244" t="s">
        <v>506</v>
      </c>
      <c r="F140" s="244" t="s">
        <v>507</v>
      </c>
      <c r="U140" t="e">
        <v>#VALUE!</v>
      </c>
    </row>
    <row r="141" spans="1:21" ht="15.75" thickBot="1">
      <c r="A141" s="195"/>
      <c r="B141" s="234" t="s">
        <v>508</v>
      </c>
      <c r="C141" s="235">
        <v>131</v>
      </c>
      <c r="D141" s="234">
        <v>15</v>
      </c>
      <c r="E141" s="235">
        <v>120</v>
      </c>
      <c r="F141" s="274">
        <f>U141*$U$13</f>
        <v>150.05016</v>
      </c>
      <c r="U141">
        <v>150.05016</v>
      </c>
    </row>
    <row r="142" spans="1:21" ht="15.75" thickBot="1">
      <c r="A142" s="195"/>
      <c r="B142" s="234" t="s">
        <v>509</v>
      </c>
      <c r="C142" s="235">
        <v>225</v>
      </c>
      <c r="D142" s="234">
        <v>10</v>
      </c>
      <c r="E142" s="235">
        <v>90</v>
      </c>
      <c r="F142" s="274">
        <f>U142*$U$13</f>
        <v>257.6764996626506</v>
      </c>
      <c r="U142">
        <v>257.6764996626506</v>
      </c>
    </row>
    <row r="143" spans="1:21" ht="15.75" thickBot="1">
      <c r="A143" s="195"/>
      <c r="B143" s="234" t="s">
        <v>510</v>
      </c>
      <c r="C143" s="235">
        <v>290</v>
      </c>
      <c r="D143" s="234">
        <v>8</v>
      </c>
      <c r="E143" s="235">
        <v>96</v>
      </c>
      <c r="F143" s="274">
        <f>U143*$U$13</f>
        <v>332.159229686747</v>
      </c>
      <c r="U143">
        <v>332.159229686747</v>
      </c>
    </row>
    <row r="144" spans="1:21" ht="15">
      <c r="A144" s="195"/>
      <c r="B144" s="222"/>
      <c r="C144" s="201"/>
      <c r="D144" s="202"/>
      <c r="E144" s="201"/>
      <c r="F144" s="202"/>
      <c r="G144" s="202"/>
      <c r="H144" s="203"/>
      <c r="U144">
        <v>0</v>
      </c>
    </row>
    <row r="145" spans="1:21" ht="15.75">
      <c r="A145" s="193"/>
      <c r="B145" s="734" t="s">
        <v>631</v>
      </c>
      <c r="C145" s="734"/>
      <c r="D145" s="734"/>
      <c r="E145" s="734"/>
      <c r="F145" s="734"/>
      <c r="G145" s="203"/>
      <c r="H145" s="195"/>
      <c r="U145">
        <v>0</v>
      </c>
    </row>
    <row r="146" spans="1:21" ht="15.75" thickBot="1">
      <c r="A146" s="195"/>
      <c r="B146" s="720" t="s">
        <v>534</v>
      </c>
      <c r="C146" s="720"/>
      <c r="D146" s="720"/>
      <c r="E146" s="720"/>
      <c r="F146" s="720"/>
      <c r="G146" s="202"/>
      <c r="H146" s="203"/>
      <c r="U146">
        <v>0</v>
      </c>
    </row>
    <row r="147" spans="1:21" ht="15.75" thickBot="1">
      <c r="A147" s="195"/>
      <c r="B147" s="244" t="s">
        <v>5</v>
      </c>
      <c r="C147" s="244" t="s">
        <v>504</v>
      </c>
      <c r="D147" s="244" t="s">
        <v>505</v>
      </c>
      <c r="E147" s="244" t="s">
        <v>506</v>
      </c>
      <c r="F147" s="244" t="s">
        <v>507</v>
      </c>
      <c r="U147" t="e">
        <v>#VALUE!</v>
      </c>
    </row>
    <row r="148" spans="1:21" ht="15.75" thickBot="1">
      <c r="A148" s="195"/>
      <c r="B148" s="234" t="s">
        <v>508</v>
      </c>
      <c r="C148" s="235">
        <v>270</v>
      </c>
      <c r="D148" s="234">
        <v>10</v>
      </c>
      <c r="E148" s="235">
        <v>90</v>
      </c>
      <c r="F148" s="274">
        <f>U148*$U$13</f>
        <v>256.05781933333327</v>
      </c>
      <c r="U148">
        <v>256.05781933333327</v>
      </c>
    </row>
    <row r="149" spans="1:21" ht="15.75" thickBot="1">
      <c r="A149" s="195"/>
      <c r="B149" s="234" t="s">
        <v>510</v>
      </c>
      <c r="C149" s="235">
        <v>363</v>
      </c>
      <c r="D149" s="234">
        <v>6</v>
      </c>
      <c r="E149" s="235">
        <v>60</v>
      </c>
      <c r="F149" s="274">
        <f>U149*$U$13</f>
        <v>400.7363710843374</v>
      </c>
      <c r="U149">
        <v>400.7363710843374</v>
      </c>
    </row>
    <row r="150" spans="1:21" ht="15">
      <c r="A150" s="195"/>
      <c r="B150" s="222"/>
      <c r="C150" s="201"/>
      <c r="D150" s="202"/>
      <c r="E150" s="201"/>
      <c r="F150" s="202"/>
      <c r="G150" s="202"/>
      <c r="H150" s="203"/>
      <c r="U150">
        <v>0</v>
      </c>
    </row>
    <row r="151" spans="1:21" ht="15.75">
      <c r="A151" s="193"/>
      <c r="B151" s="734" t="s">
        <v>631</v>
      </c>
      <c r="C151" s="734"/>
      <c r="D151" s="734"/>
      <c r="E151" s="734"/>
      <c r="F151" s="734"/>
      <c r="G151" s="203"/>
      <c r="H151" s="195"/>
      <c r="U151">
        <v>0</v>
      </c>
    </row>
    <row r="152" spans="1:21" ht="15.75" thickBot="1">
      <c r="A152" s="195"/>
      <c r="B152" s="720" t="s">
        <v>630</v>
      </c>
      <c r="C152" s="720"/>
      <c r="D152" s="720"/>
      <c r="E152" s="720"/>
      <c r="F152" s="720"/>
      <c r="G152" s="202"/>
      <c r="H152" s="203"/>
      <c r="U152">
        <v>0</v>
      </c>
    </row>
    <row r="153" spans="1:21" ht="15.75" thickBot="1">
      <c r="A153" s="195"/>
      <c r="B153" s="244" t="s">
        <v>5</v>
      </c>
      <c r="C153" s="244" t="s">
        <v>504</v>
      </c>
      <c r="D153" s="244" t="s">
        <v>505</v>
      </c>
      <c r="E153" s="244" t="s">
        <v>506</v>
      </c>
      <c r="F153" s="244" t="s">
        <v>507</v>
      </c>
      <c r="U153" t="e">
        <v>#VALUE!</v>
      </c>
    </row>
    <row r="154" spans="1:21" ht="15.75" thickBot="1">
      <c r="A154" s="195"/>
      <c r="B154" s="234" t="s">
        <v>508</v>
      </c>
      <c r="C154" s="235">
        <v>266</v>
      </c>
      <c r="D154" s="234">
        <v>6</v>
      </c>
      <c r="E154" s="235">
        <v>60</v>
      </c>
      <c r="F154" s="274">
        <f>U154*$U$13</f>
        <v>248.32214159999995</v>
      </c>
      <c r="U154">
        <v>248.32214159999995</v>
      </c>
    </row>
    <row r="155" spans="1:21" ht="15.75" thickBot="1">
      <c r="A155" s="196"/>
      <c r="B155" s="234" t="s">
        <v>509</v>
      </c>
      <c r="C155" s="235">
        <v>355</v>
      </c>
      <c r="D155" s="234">
        <v>6</v>
      </c>
      <c r="E155" s="235">
        <v>60</v>
      </c>
      <c r="F155" s="274">
        <f>U155*$U$13</f>
        <v>391.938249253012</v>
      </c>
      <c r="U155">
        <v>391.938249253012</v>
      </c>
    </row>
    <row r="156" spans="1:21" ht="15">
      <c r="A156" s="195"/>
      <c r="B156" s="222"/>
      <c r="C156" s="201"/>
      <c r="D156" s="202"/>
      <c r="E156" s="201"/>
      <c r="F156" s="202"/>
      <c r="G156" s="202"/>
      <c r="H156" s="203"/>
      <c r="U156">
        <v>0</v>
      </c>
    </row>
    <row r="157" spans="1:21" ht="15">
      <c r="A157" s="227"/>
      <c r="B157" s="193" t="s">
        <v>632</v>
      </c>
      <c r="C157" s="195"/>
      <c r="D157" s="195"/>
      <c r="E157" s="202"/>
      <c r="F157" s="202"/>
      <c r="G157" s="202"/>
      <c r="H157" s="203"/>
      <c r="U157">
        <v>0</v>
      </c>
    </row>
    <row r="158" spans="1:21" ht="15.75" thickBot="1">
      <c r="A158" s="196"/>
      <c r="B158" s="720" t="s">
        <v>534</v>
      </c>
      <c r="C158" s="720"/>
      <c r="D158" s="720"/>
      <c r="E158" s="720"/>
      <c r="F158" s="720"/>
      <c r="G158" s="202"/>
      <c r="H158" s="203"/>
      <c r="U158">
        <v>0</v>
      </c>
    </row>
    <row r="159" spans="1:21" ht="15.75" thickBot="1">
      <c r="A159" s="196"/>
      <c r="B159" s="244" t="s">
        <v>5</v>
      </c>
      <c r="C159" s="244" t="s">
        <v>504</v>
      </c>
      <c r="D159" s="244" t="s">
        <v>505</v>
      </c>
      <c r="E159" s="244" t="s">
        <v>506</v>
      </c>
      <c r="F159" s="244" t="s">
        <v>507</v>
      </c>
      <c r="U159" t="e">
        <v>#VALUE!</v>
      </c>
    </row>
    <row r="160" spans="1:21" ht="15.75" thickBot="1">
      <c r="A160" s="196"/>
      <c r="B160" s="234" t="s">
        <v>508</v>
      </c>
      <c r="C160" s="235">
        <v>655</v>
      </c>
      <c r="D160" s="234">
        <v>1</v>
      </c>
      <c r="E160" s="235">
        <v>12</v>
      </c>
      <c r="F160" s="274">
        <f>U160*$U$13</f>
        <v>823.0529146666665</v>
      </c>
      <c r="U160">
        <v>823.0529146666665</v>
      </c>
    </row>
    <row r="161" spans="1:21" ht="15.75" thickBot="1">
      <c r="A161" s="196"/>
      <c r="B161" s="234" t="s">
        <v>509</v>
      </c>
      <c r="C161" s="235">
        <v>680</v>
      </c>
      <c r="D161" s="234">
        <v>1</v>
      </c>
      <c r="E161" s="235">
        <v>12</v>
      </c>
      <c r="F161" s="274">
        <f>U161*$U$13</f>
        <v>952.9691687710842</v>
      </c>
      <c r="U161">
        <v>952.9691687710842</v>
      </c>
    </row>
    <row r="162" spans="1:21" ht="15.75" thickBot="1">
      <c r="A162" s="196"/>
      <c r="B162" s="234" t="s">
        <v>510</v>
      </c>
      <c r="C162" s="235">
        <v>710</v>
      </c>
      <c r="D162" s="234">
        <v>1</v>
      </c>
      <c r="E162" s="235">
        <v>12</v>
      </c>
      <c r="F162" s="274">
        <f>U162*$U$13</f>
        <v>994.3082891566264</v>
      </c>
      <c r="U162">
        <v>994.3082891566264</v>
      </c>
    </row>
    <row r="163" spans="1:21" ht="15">
      <c r="A163" s="196"/>
      <c r="B163" s="222"/>
      <c r="C163" s="201"/>
      <c r="D163" s="202"/>
      <c r="E163" s="201"/>
      <c r="F163" s="202"/>
      <c r="G163" s="202"/>
      <c r="H163" s="203"/>
      <c r="U163">
        <v>0</v>
      </c>
    </row>
    <row r="164" spans="1:21" ht="15">
      <c r="A164" s="196"/>
      <c r="B164" s="222"/>
      <c r="C164" s="201"/>
      <c r="D164" s="202"/>
      <c r="E164" s="201"/>
      <c r="F164" s="202"/>
      <c r="G164" s="202"/>
      <c r="H164" s="203"/>
      <c r="U164">
        <v>0</v>
      </c>
    </row>
    <row r="165" spans="1:21" ht="20.25">
      <c r="A165" s="731" t="s">
        <v>651</v>
      </c>
      <c r="B165" s="731"/>
      <c r="C165" s="731"/>
      <c r="D165" s="731"/>
      <c r="E165" s="731"/>
      <c r="F165" s="731"/>
      <c r="G165" s="731"/>
      <c r="H165" s="268"/>
      <c r="I165" s="268"/>
      <c r="J165" s="268"/>
      <c r="U165">
        <v>0</v>
      </c>
    </row>
    <row r="166" spans="1:21" ht="15">
      <c r="A166" s="196"/>
      <c r="B166" s="196"/>
      <c r="C166" s="196"/>
      <c r="D166" s="196"/>
      <c r="E166" s="227"/>
      <c r="F166" s="196"/>
      <c r="G166" s="196"/>
      <c r="H166" s="196"/>
      <c r="U166">
        <v>0</v>
      </c>
    </row>
    <row r="167" spans="1:21" ht="15">
      <c r="A167" s="196"/>
      <c r="B167" s="196"/>
      <c r="C167" s="196"/>
      <c r="D167" s="196"/>
      <c r="E167" s="196"/>
      <c r="F167" s="196"/>
      <c r="G167" s="196"/>
      <c r="H167" s="196"/>
      <c r="U167">
        <v>0</v>
      </c>
    </row>
    <row r="168" spans="1:21" ht="15.75">
      <c r="A168" s="227"/>
      <c r="B168" s="734" t="s">
        <v>653</v>
      </c>
      <c r="C168" s="734"/>
      <c r="D168" s="734"/>
      <c r="E168" s="734"/>
      <c r="F168" s="734"/>
      <c r="G168" s="196"/>
      <c r="H168" s="196"/>
      <c r="U168">
        <v>0</v>
      </c>
    </row>
    <row r="169" spans="1:21" ht="15.75" thickBot="1">
      <c r="A169" s="196"/>
      <c r="B169" s="736" t="s">
        <v>633</v>
      </c>
      <c r="C169" s="736"/>
      <c r="D169" s="736"/>
      <c r="E169" s="736"/>
      <c r="F169" s="736"/>
      <c r="G169" s="196"/>
      <c r="H169" s="196"/>
      <c r="U169">
        <v>0</v>
      </c>
    </row>
    <row r="170" spans="1:21" ht="15.75" thickBot="1">
      <c r="A170" s="196"/>
      <c r="B170" s="269" t="s">
        <v>5</v>
      </c>
      <c r="C170" s="269" t="s">
        <v>504</v>
      </c>
      <c r="D170" s="269" t="s">
        <v>505</v>
      </c>
      <c r="E170" s="269" t="s">
        <v>506</v>
      </c>
      <c r="F170" s="269" t="s">
        <v>507</v>
      </c>
      <c r="U170" t="e">
        <v>#VALUE!</v>
      </c>
    </row>
    <row r="171" spans="1:21" ht="15.75" thickBot="1">
      <c r="A171" s="196"/>
      <c r="B171" s="228" t="s">
        <v>508</v>
      </c>
      <c r="C171" s="229">
        <v>165</v>
      </c>
      <c r="D171" s="228">
        <v>1</v>
      </c>
      <c r="E171" s="229">
        <v>90</v>
      </c>
      <c r="F171" s="279">
        <f>U171*$U$13</f>
        <v>196.78799999999995</v>
      </c>
      <c r="U171">
        <v>196.78799999999995</v>
      </c>
    </row>
    <row r="172" spans="1:21" ht="15">
      <c r="A172" s="196"/>
      <c r="B172" s="196"/>
      <c r="C172" s="196"/>
      <c r="D172" s="196"/>
      <c r="E172" s="196"/>
      <c r="F172" s="196"/>
      <c r="G172" s="196"/>
      <c r="H172" s="196"/>
      <c r="U172">
        <v>0</v>
      </c>
    </row>
    <row r="173" spans="1:21" ht="15">
      <c r="A173" s="196"/>
      <c r="B173" s="196"/>
      <c r="C173" s="196"/>
      <c r="D173" s="196"/>
      <c r="E173" s="196"/>
      <c r="F173" s="196"/>
      <c r="G173" s="196"/>
      <c r="H173" s="196"/>
      <c r="U173">
        <v>0</v>
      </c>
    </row>
    <row r="174" spans="1:21" s="264" customFormat="1" ht="21">
      <c r="A174" s="721" t="s">
        <v>650</v>
      </c>
      <c r="B174" s="721"/>
      <c r="C174" s="721"/>
      <c r="D174" s="721"/>
      <c r="E174" s="721"/>
      <c r="F174" s="721"/>
      <c r="G174" s="721"/>
      <c r="H174" s="265"/>
      <c r="I174" s="266"/>
      <c r="J174" s="266"/>
      <c r="M174"/>
      <c r="U174" s="264">
        <v>0</v>
      </c>
    </row>
    <row r="175" spans="1:21" ht="15">
      <c r="A175" s="196"/>
      <c r="B175" s="196"/>
      <c r="C175" s="196"/>
      <c r="D175" s="196"/>
      <c r="E175" s="196"/>
      <c r="F175" s="196"/>
      <c r="G175" s="196"/>
      <c r="H175" s="196"/>
      <c r="U175">
        <v>0</v>
      </c>
    </row>
    <row r="176" spans="1:21" ht="15.75">
      <c r="A176" s="195"/>
      <c r="B176" s="734" t="s">
        <v>652</v>
      </c>
      <c r="C176" s="734"/>
      <c r="D176" s="734"/>
      <c r="E176" s="734"/>
      <c r="F176" s="734"/>
      <c r="G176" s="196"/>
      <c r="H176" s="196"/>
      <c r="U176">
        <v>0</v>
      </c>
    </row>
    <row r="177" spans="1:21" ht="15.75" thickBot="1">
      <c r="A177" s="230"/>
      <c r="B177" s="736" t="s">
        <v>630</v>
      </c>
      <c r="C177" s="736"/>
      <c r="D177" s="736"/>
      <c r="E177" s="736"/>
      <c r="F177" s="736"/>
      <c r="G177" s="196"/>
      <c r="H177" s="196"/>
      <c r="U177">
        <v>0</v>
      </c>
    </row>
    <row r="178" spans="1:21" ht="15.75" thickBot="1">
      <c r="A178" s="196"/>
      <c r="B178" s="270" t="s">
        <v>5</v>
      </c>
      <c r="C178" s="270" t="s">
        <v>504</v>
      </c>
      <c r="D178" s="270" t="s">
        <v>505</v>
      </c>
      <c r="E178" s="270" t="s">
        <v>506</v>
      </c>
      <c r="F178" s="270" t="s">
        <v>507</v>
      </c>
      <c r="U178" t="e">
        <v>#VALUE!</v>
      </c>
    </row>
    <row r="179" spans="1:21" ht="15.75" thickBot="1">
      <c r="A179" s="196"/>
      <c r="B179" s="271" t="s">
        <v>634</v>
      </c>
      <c r="C179" s="272">
        <v>125</v>
      </c>
      <c r="D179" s="271">
        <v>1</v>
      </c>
      <c r="E179" s="272">
        <v>108</v>
      </c>
      <c r="F179" s="280">
        <f>U179*$U$13</f>
        <v>169.27999999999997</v>
      </c>
      <c r="U179">
        <v>169.27999999999997</v>
      </c>
    </row>
    <row r="180" spans="1:21" ht="15.75" thickBot="1">
      <c r="A180" s="196"/>
      <c r="B180" s="271" t="s">
        <v>635</v>
      </c>
      <c r="C180" s="272">
        <v>125</v>
      </c>
      <c r="D180" s="271">
        <v>1</v>
      </c>
      <c r="E180" s="272">
        <v>108</v>
      </c>
      <c r="F180" s="280">
        <f>U180*$U$13</f>
        <v>169.27999999999997</v>
      </c>
      <c r="U180">
        <v>169.27999999999997</v>
      </c>
    </row>
    <row r="181" spans="1:21" ht="15.75" thickBot="1">
      <c r="A181" s="196"/>
      <c r="B181" s="271" t="s">
        <v>636</v>
      </c>
      <c r="C181" s="272">
        <v>125</v>
      </c>
      <c r="D181" s="271">
        <v>1</v>
      </c>
      <c r="E181" s="272">
        <v>108</v>
      </c>
      <c r="F181" s="280">
        <f>U181*$U$13</f>
        <v>169.27999999999997</v>
      </c>
      <c r="U181">
        <v>169.27999999999997</v>
      </c>
    </row>
    <row r="182" spans="1:21" ht="15">
      <c r="A182" s="196"/>
      <c r="B182" s="196"/>
      <c r="C182" s="196"/>
      <c r="D182" s="196"/>
      <c r="E182" s="196"/>
      <c r="F182" s="196"/>
      <c r="G182" s="196"/>
      <c r="H182" s="196"/>
      <c r="U182">
        <v>0</v>
      </c>
    </row>
    <row r="183" spans="1:21" ht="15">
      <c r="A183" s="196"/>
      <c r="B183" s="196"/>
      <c r="C183" s="196"/>
      <c r="D183" s="196"/>
      <c r="E183" s="196"/>
      <c r="F183" s="196"/>
      <c r="G183" s="196"/>
      <c r="H183" s="196"/>
      <c r="U183">
        <v>0</v>
      </c>
    </row>
    <row r="184" spans="1:21" ht="20.25">
      <c r="A184" s="721" t="s">
        <v>637</v>
      </c>
      <c r="B184" s="721"/>
      <c r="C184" s="721"/>
      <c r="D184" s="721"/>
      <c r="E184" s="721"/>
      <c r="F184" s="721"/>
      <c r="G184" s="721"/>
      <c r="H184" s="233"/>
      <c r="I184" s="233"/>
      <c r="J184" s="233"/>
      <c r="U184">
        <v>0</v>
      </c>
    </row>
    <row r="185" spans="1:21" ht="15">
      <c r="A185" s="231"/>
      <c r="B185" s="231"/>
      <c r="C185" s="231"/>
      <c r="D185" s="231"/>
      <c r="E185" s="231"/>
      <c r="F185" s="231"/>
      <c r="G185" s="231"/>
      <c r="H185" s="196"/>
      <c r="U185">
        <v>0</v>
      </c>
    </row>
    <row r="186" spans="1:21" ht="15" customHeight="1">
      <c r="A186" s="230"/>
      <c r="B186" s="737" t="s">
        <v>637</v>
      </c>
      <c r="C186" s="737"/>
      <c r="D186" s="737"/>
      <c r="E186" s="737"/>
      <c r="F186" s="737"/>
      <c r="G186" s="231"/>
      <c r="H186" s="196"/>
      <c r="U186">
        <v>0</v>
      </c>
    </row>
    <row r="187" spans="1:21" ht="15.75" thickBot="1">
      <c r="A187" s="196"/>
      <c r="B187" s="736" t="s">
        <v>534</v>
      </c>
      <c r="C187" s="736"/>
      <c r="D187" s="736"/>
      <c r="E187" s="736"/>
      <c r="F187" s="736"/>
      <c r="G187" s="196"/>
      <c r="H187" s="196"/>
      <c r="U187">
        <v>0</v>
      </c>
    </row>
    <row r="188" spans="1:21" ht="15.75" thickBot="1">
      <c r="A188" s="196"/>
      <c r="B188" s="270" t="s">
        <v>5</v>
      </c>
      <c r="C188" s="270" t="s">
        <v>504</v>
      </c>
      <c r="D188" s="270" t="s">
        <v>505</v>
      </c>
      <c r="E188" s="270" t="s">
        <v>506</v>
      </c>
      <c r="F188" s="270" t="s">
        <v>507</v>
      </c>
      <c r="U188" t="e">
        <v>#VALUE!</v>
      </c>
    </row>
    <row r="189" spans="1:21" ht="15.75" thickBot="1">
      <c r="A189" s="196"/>
      <c r="B189" s="271" t="s">
        <v>508</v>
      </c>
      <c r="C189" s="272">
        <v>800</v>
      </c>
      <c r="D189" s="271">
        <v>1</v>
      </c>
      <c r="E189" s="272">
        <v>15</v>
      </c>
      <c r="F189" s="280">
        <f>U189*$U$13</f>
        <v>989.2274506024095</v>
      </c>
      <c r="U189">
        <v>989.2274506024095</v>
      </c>
    </row>
    <row r="190" spans="1:21" ht="15.75" thickBot="1">
      <c r="A190" s="196"/>
      <c r="B190" s="271" t="s">
        <v>509</v>
      </c>
      <c r="C190" s="272">
        <v>805</v>
      </c>
      <c r="D190" s="271">
        <v>1</v>
      </c>
      <c r="E190" s="272">
        <v>15</v>
      </c>
      <c r="F190" s="280">
        <f>U190*$U$13</f>
        <v>987.0533243373496</v>
      </c>
      <c r="U190">
        <v>987.0533243373496</v>
      </c>
    </row>
    <row r="191" spans="1:21" ht="15">
      <c r="A191" s="196"/>
      <c r="B191" s="196"/>
      <c r="C191" s="196"/>
      <c r="D191" s="196"/>
      <c r="E191" s="196"/>
      <c r="F191" s="196"/>
      <c r="G191" s="196"/>
      <c r="H191" s="196"/>
      <c r="U191">
        <v>0</v>
      </c>
    </row>
    <row r="192" spans="1:21" ht="15">
      <c r="A192" s="196"/>
      <c r="B192" s="196"/>
      <c r="C192" s="196"/>
      <c r="D192" s="196"/>
      <c r="E192" s="196"/>
      <c r="F192" s="196"/>
      <c r="G192" s="196"/>
      <c r="H192" s="196"/>
      <c r="U192">
        <v>0</v>
      </c>
    </row>
    <row r="193" spans="1:21" ht="20.25">
      <c r="A193" s="731" t="s">
        <v>654</v>
      </c>
      <c r="B193" s="731"/>
      <c r="C193" s="731"/>
      <c r="D193" s="731"/>
      <c r="E193" s="731"/>
      <c r="F193" s="731"/>
      <c r="G193" s="731"/>
      <c r="H193" s="731"/>
      <c r="I193" s="268"/>
      <c r="J193" s="268"/>
      <c r="K193" s="268"/>
      <c r="U193">
        <v>0</v>
      </c>
    </row>
    <row r="194" spans="1:21" ht="15">
      <c r="A194" s="195"/>
      <c r="B194" s="195"/>
      <c r="C194" s="195"/>
      <c r="D194" s="195"/>
      <c r="E194" s="193"/>
      <c r="F194" s="195"/>
      <c r="G194" s="195"/>
      <c r="H194" s="195"/>
      <c r="U194">
        <v>0</v>
      </c>
    </row>
    <row r="195" spans="1:21" ht="15">
      <c r="A195" s="194"/>
      <c r="B195" s="194"/>
      <c r="C195" s="195"/>
      <c r="D195" s="195"/>
      <c r="E195" s="195"/>
      <c r="F195" s="195"/>
      <c r="G195" s="195"/>
      <c r="H195" s="195"/>
      <c r="U195">
        <v>0</v>
      </c>
    </row>
    <row r="196" spans="1:21" ht="15.75">
      <c r="A196" s="193"/>
      <c r="B196" s="734" t="s">
        <v>638</v>
      </c>
      <c r="C196" s="734"/>
      <c r="D196" s="734"/>
      <c r="E196" s="734"/>
      <c r="F196" s="734"/>
      <c r="G196" s="195"/>
      <c r="H196" s="195"/>
      <c r="U196">
        <v>0</v>
      </c>
    </row>
    <row r="197" spans="1:21" ht="15.75" thickBot="1">
      <c r="A197" s="195"/>
      <c r="B197" s="720" t="s">
        <v>534</v>
      </c>
      <c r="C197" s="720"/>
      <c r="D197" s="720"/>
      <c r="E197" s="720"/>
      <c r="F197" s="720"/>
      <c r="G197" s="195"/>
      <c r="H197" s="195"/>
      <c r="U197">
        <v>0</v>
      </c>
    </row>
    <row r="198" spans="1:21" ht="15.75" thickBot="1">
      <c r="A198" s="195"/>
      <c r="B198" s="244" t="s">
        <v>5</v>
      </c>
      <c r="C198" s="244" t="s">
        <v>504</v>
      </c>
      <c r="D198" s="244" t="s">
        <v>505</v>
      </c>
      <c r="E198" s="244" t="s">
        <v>506</v>
      </c>
      <c r="F198" s="244" t="s">
        <v>507</v>
      </c>
      <c r="U198" t="e">
        <v>#VALUE!</v>
      </c>
    </row>
    <row r="199" spans="1:21" ht="15.75" thickBot="1">
      <c r="A199" s="197"/>
      <c r="B199" s="234" t="s">
        <v>508</v>
      </c>
      <c r="C199" s="235">
        <v>437</v>
      </c>
      <c r="D199" s="234">
        <v>5</v>
      </c>
      <c r="E199" s="235">
        <v>60</v>
      </c>
      <c r="F199" s="274">
        <f>U199*$U$13</f>
        <v>568.0999999999999</v>
      </c>
      <c r="U199">
        <v>568.0999999999999</v>
      </c>
    </row>
    <row r="200" spans="1:21" ht="15.75" thickBot="1">
      <c r="A200" s="195"/>
      <c r="B200" s="234" t="s">
        <v>509</v>
      </c>
      <c r="C200" s="235">
        <v>446</v>
      </c>
      <c r="D200" s="234">
        <v>5</v>
      </c>
      <c r="E200" s="235">
        <v>60</v>
      </c>
      <c r="F200" s="274">
        <f>U200*$U$13</f>
        <v>798.0999999999999</v>
      </c>
      <c r="G200" s="16"/>
      <c r="H200" s="16"/>
      <c r="U200">
        <v>798.0999999999999</v>
      </c>
    </row>
    <row r="201" spans="1:8" ht="15">
      <c r="A201" s="195"/>
      <c r="B201" s="195"/>
      <c r="C201" s="201"/>
      <c r="D201" s="202"/>
      <c r="E201" s="201"/>
      <c r="F201" s="202"/>
      <c r="G201" s="217"/>
      <c r="H201" s="217"/>
    </row>
  </sheetData>
  <sheetProtection/>
  <mergeCells count="37">
    <mergeCell ref="B196:F196"/>
    <mergeCell ref="B197:F197"/>
    <mergeCell ref="B151:F151"/>
    <mergeCell ref="B152:F152"/>
    <mergeCell ref="B158:F158"/>
    <mergeCell ref="A193:H193"/>
    <mergeCell ref="B168:F168"/>
    <mergeCell ref="B169:F169"/>
    <mergeCell ref="A165:G165"/>
    <mergeCell ref="A174:G174"/>
    <mergeCell ref="B176:F176"/>
    <mergeCell ref="A184:G184"/>
    <mergeCell ref="B177:F177"/>
    <mergeCell ref="B186:F186"/>
    <mergeCell ref="B187:F187"/>
    <mergeCell ref="C129:E129"/>
    <mergeCell ref="B146:F146"/>
    <mergeCell ref="B138:F138"/>
    <mergeCell ref="B139:F139"/>
    <mergeCell ref="B145:F145"/>
    <mergeCell ref="A126:H126"/>
    <mergeCell ref="A66:H66"/>
    <mergeCell ref="A12:H12"/>
    <mergeCell ref="A72:H72"/>
    <mergeCell ref="A78:H78"/>
    <mergeCell ref="B128:F128"/>
    <mergeCell ref="B116:F116"/>
    <mergeCell ref="A90:H90"/>
    <mergeCell ref="A100:H100"/>
    <mergeCell ref="A108:H108"/>
    <mergeCell ref="A114:H114"/>
    <mergeCell ref="E5:F5"/>
    <mergeCell ref="G4:H5"/>
    <mergeCell ref="G3:H3"/>
    <mergeCell ref="A10:J10"/>
    <mergeCell ref="A50:I50"/>
    <mergeCell ref="A34:L34"/>
  </mergeCells>
  <hyperlinks>
    <hyperlink ref="E5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99"/>
  </sheetPr>
  <dimension ref="A3:S14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5.8515625" style="0" customWidth="1"/>
    <col min="2" max="2" width="11.8515625" style="0" customWidth="1"/>
    <col min="3" max="4" width="12.57421875" style="0" customWidth="1"/>
    <col min="5" max="5" width="11.140625" style="0" customWidth="1"/>
    <col min="6" max="6" width="10.28125" style="0" customWidth="1"/>
    <col min="7" max="7" width="10.00390625" style="0" customWidth="1"/>
    <col min="8" max="8" width="9.421875" style="0" customWidth="1"/>
    <col min="9" max="9" width="11.7109375" style="0" customWidth="1"/>
    <col min="10" max="10" width="8.57421875" style="0" customWidth="1"/>
    <col min="11" max="11" width="12.57421875" style="0" customWidth="1"/>
    <col min="12" max="12" width="14.57421875" style="0" customWidth="1"/>
    <col min="13" max="13" width="15.7109375" style="0" customWidth="1"/>
    <col min="14" max="14" width="20.00390625" style="0" customWidth="1"/>
    <col min="15" max="15" width="26.00390625" style="0" customWidth="1"/>
    <col min="16" max="16" width="36.140625" style="0" customWidth="1"/>
    <col min="17" max="17" width="42.8515625" style="0" customWidth="1"/>
    <col min="18" max="18" width="30.57421875" style="0" customWidth="1"/>
    <col min="19" max="19" width="9.28125" style="0" hidden="1" customWidth="1"/>
    <col min="20" max="32" width="9.28125" style="0" customWidth="1"/>
  </cols>
  <sheetData>
    <row r="3" spans="1:7" ht="16.5" customHeight="1" thickBot="1">
      <c r="A3" s="9" t="s">
        <v>7</v>
      </c>
      <c r="D3" s="365"/>
      <c r="E3" s="622" t="s">
        <v>10</v>
      </c>
      <c r="F3" s="622"/>
      <c r="G3" s="365"/>
    </row>
    <row r="4" spans="1:6" ht="20.25" customHeight="1" thickTop="1">
      <c r="A4" s="9" t="s">
        <v>8</v>
      </c>
      <c r="E4" s="705"/>
      <c r="F4" s="706"/>
    </row>
    <row r="5" spans="1:6" ht="16.5" customHeight="1" thickBot="1">
      <c r="A5" s="1" t="s">
        <v>9</v>
      </c>
      <c r="B5" s="639" t="s">
        <v>64</v>
      </c>
      <c r="C5" s="639"/>
      <c r="D5" s="286"/>
      <c r="E5" s="707"/>
      <c r="F5" s="708"/>
    </row>
    <row r="6" ht="15.75" thickTop="1"/>
    <row r="8" spans="1:3" ht="15">
      <c r="A8" s="628" t="s">
        <v>1335</v>
      </c>
      <c r="B8" s="628"/>
      <c r="C8" s="628"/>
    </row>
    <row r="9" spans="1:3" ht="15">
      <c r="A9" s="628"/>
      <c r="B9" s="628"/>
      <c r="C9" s="628"/>
    </row>
    <row r="10" ht="15.75" thickBot="1"/>
    <row r="11" spans="1:3" ht="15">
      <c r="A11" s="738" t="s">
        <v>15</v>
      </c>
      <c r="B11" s="738" t="s">
        <v>226</v>
      </c>
      <c r="C11" s="738" t="s">
        <v>1209</v>
      </c>
    </row>
    <row r="12" spans="1:19" ht="34.5" customHeight="1" thickBot="1">
      <c r="A12" s="739"/>
      <c r="B12" s="739"/>
      <c r="C12" s="739"/>
      <c r="S12">
        <f>(100-E4)/100</f>
        <v>1</v>
      </c>
    </row>
    <row r="13" spans="1:19" ht="16.5" customHeight="1" thickBot="1">
      <c r="A13" s="312" t="s">
        <v>1248</v>
      </c>
      <c r="B13" s="313" t="s">
        <v>1068</v>
      </c>
      <c r="C13" s="314">
        <f>S13*$S$12</f>
        <v>122.12999999999998</v>
      </c>
      <c r="S13">
        <v>122.12999999999998</v>
      </c>
    </row>
    <row r="14" spans="1:19" ht="15.75" thickBot="1">
      <c r="A14" s="312" t="s">
        <v>1249</v>
      </c>
      <c r="B14" s="313" t="s">
        <v>1068</v>
      </c>
      <c r="C14" s="314">
        <f aca="true" t="shared" si="0" ref="C14:C68">S14*$S$12</f>
        <v>151.10999999999996</v>
      </c>
      <c r="S14">
        <v>151.10999999999996</v>
      </c>
    </row>
    <row r="15" spans="1:19" ht="15.75" thickBot="1">
      <c r="A15" s="312" t="s">
        <v>1096</v>
      </c>
      <c r="B15" s="313" t="s">
        <v>1068</v>
      </c>
      <c r="C15" s="314">
        <f t="shared" si="0"/>
        <v>173.05</v>
      </c>
      <c r="S15">
        <v>173.05</v>
      </c>
    </row>
    <row r="16" spans="1:19" ht="15.75" thickBot="1">
      <c r="A16" s="312" t="s">
        <v>1097</v>
      </c>
      <c r="B16" s="313" t="s">
        <v>1068</v>
      </c>
      <c r="C16" s="314">
        <f t="shared" si="0"/>
        <v>172.53</v>
      </c>
      <c r="S16">
        <v>172.53</v>
      </c>
    </row>
    <row r="17" spans="1:19" ht="15.75" thickBot="1">
      <c r="A17" s="312" t="s">
        <v>1098</v>
      </c>
      <c r="B17" s="313" t="s">
        <v>1068</v>
      </c>
      <c r="C17" s="314">
        <f t="shared" si="0"/>
        <v>216.92</v>
      </c>
      <c r="S17">
        <v>216.92</v>
      </c>
    </row>
    <row r="18" spans="1:19" ht="15.75" thickBot="1">
      <c r="A18" s="312" t="s">
        <v>1250</v>
      </c>
      <c r="B18" s="313" t="s">
        <v>1068</v>
      </c>
      <c r="C18" s="314">
        <f t="shared" si="0"/>
        <v>285.65999999999997</v>
      </c>
      <c r="S18">
        <v>285.65999999999997</v>
      </c>
    </row>
    <row r="19" spans="1:19" ht="15.75" thickBot="1">
      <c r="A19" s="312" t="s">
        <v>1146</v>
      </c>
      <c r="B19" s="313" t="s">
        <v>1068</v>
      </c>
      <c r="C19" s="314">
        <f t="shared" si="0"/>
        <v>463.05899999999997</v>
      </c>
      <c r="S19">
        <v>463.05899999999997</v>
      </c>
    </row>
    <row r="20" spans="1:19" ht="15.75" thickBot="1">
      <c r="A20" s="312" t="s">
        <v>1147</v>
      </c>
      <c r="B20" s="313" t="s">
        <v>1068</v>
      </c>
      <c r="C20" s="314">
        <f t="shared" si="0"/>
        <v>463.0589999999999</v>
      </c>
      <c r="S20">
        <v>463.0589999999999</v>
      </c>
    </row>
    <row r="21" spans="1:19" ht="29.25" thickBot="1">
      <c r="A21" s="312" t="s">
        <v>1273</v>
      </c>
      <c r="B21" s="313" t="s">
        <v>1068</v>
      </c>
      <c r="C21" s="314">
        <f t="shared" si="0"/>
        <v>129.86</v>
      </c>
      <c r="S21">
        <v>129.86</v>
      </c>
    </row>
    <row r="22" spans="1:19" ht="15.75" thickBot="1">
      <c r="A22" s="312" t="s">
        <v>1270</v>
      </c>
      <c r="B22" s="313" t="s">
        <v>1068</v>
      </c>
      <c r="C22" s="314">
        <f t="shared" si="0"/>
        <v>149.04</v>
      </c>
      <c r="S22">
        <v>149.04</v>
      </c>
    </row>
    <row r="23" spans="1:19" ht="15.75" thickBot="1">
      <c r="A23" s="312" t="s">
        <v>1271</v>
      </c>
      <c r="B23" s="313" t="s">
        <v>1068</v>
      </c>
      <c r="C23" s="314">
        <f t="shared" si="0"/>
        <v>204.92999999999998</v>
      </c>
      <c r="S23">
        <v>204.92999999999998</v>
      </c>
    </row>
    <row r="24" spans="1:19" ht="15.75" thickBot="1">
      <c r="A24" s="312" t="s">
        <v>1272</v>
      </c>
      <c r="B24" s="313" t="s">
        <v>1068</v>
      </c>
      <c r="C24" s="314">
        <f t="shared" si="0"/>
        <v>223.55999999999995</v>
      </c>
      <c r="S24">
        <v>223.55999999999995</v>
      </c>
    </row>
    <row r="25" spans="1:19" ht="15.75" thickBot="1">
      <c r="A25" s="312" t="s">
        <v>1274</v>
      </c>
      <c r="B25" s="313" t="s">
        <v>1068</v>
      </c>
      <c r="C25" s="314">
        <f t="shared" si="0"/>
        <v>150.65</v>
      </c>
      <c r="S25">
        <v>150.65</v>
      </c>
    </row>
    <row r="26" spans="1:19" ht="15.75" thickBot="1">
      <c r="A26" s="312" t="s">
        <v>1275</v>
      </c>
      <c r="B26" s="313" t="s">
        <v>1068</v>
      </c>
      <c r="C26" s="314">
        <f t="shared" si="0"/>
        <v>239.49</v>
      </c>
      <c r="S26">
        <v>239.49</v>
      </c>
    </row>
    <row r="27" spans="1:19" ht="15.75" thickBot="1">
      <c r="A27" s="312" t="s">
        <v>1276</v>
      </c>
      <c r="B27" s="313" t="s">
        <v>1068</v>
      </c>
      <c r="C27" s="314">
        <f t="shared" si="0"/>
        <v>216.13</v>
      </c>
      <c r="S27">
        <v>216.13</v>
      </c>
    </row>
    <row r="28" spans="1:19" ht="15.75" thickBot="1">
      <c r="A28" s="312" t="s">
        <v>1277</v>
      </c>
      <c r="B28" s="313" t="s">
        <v>1068</v>
      </c>
      <c r="C28" s="314">
        <f t="shared" si="0"/>
        <v>318.51</v>
      </c>
      <c r="S28">
        <v>318.51</v>
      </c>
    </row>
    <row r="29" spans="1:19" ht="15.75" thickBot="1">
      <c r="A29" s="312" t="s">
        <v>1278</v>
      </c>
      <c r="B29" s="313" t="s">
        <v>1068</v>
      </c>
      <c r="C29" s="314">
        <f t="shared" si="0"/>
        <v>579.9</v>
      </c>
      <c r="S29">
        <v>579.9</v>
      </c>
    </row>
    <row r="30" spans="1:19" ht="15.75" thickBot="1">
      <c r="A30" s="312" t="s">
        <v>1266</v>
      </c>
      <c r="B30" s="313" t="s">
        <v>1068</v>
      </c>
      <c r="C30" s="314">
        <f t="shared" si="0"/>
        <v>105.8</v>
      </c>
      <c r="S30">
        <v>105.8</v>
      </c>
    </row>
    <row r="31" spans="1:19" ht="15.75" thickBot="1">
      <c r="A31" s="312" t="s">
        <v>1267</v>
      </c>
      <c r="B31" s="313" t="s">
        <v>1068</v>
      </c>
      <c r="C31" s="314">
        <f t="shared" si="0"/>
        <v>170.77499999999995</v>
      </c>
      <c r="S31">
        <v>170.77499999999995</v>
      </c>
    </row>
    <row r="32" spans="1:19" ht="15.75" thickBot="1">
      <c r="A32" s="312" t="s">
        <v>1268</v>
      </c>
      <c r="B32" s="313" t="s">
        <v>1068</v>
      </c>
      <c r="C32" s="314">
        <f t="shared" si="0"/>
        <v>264.96</v>
      </c>
      <c r="S32">
        <v>264.96</v>
      </c>
    </row>
    <row r="33" spans="1:19" ht="15.75" thickBot="1">
      <c r="A33" s="312" t="s">
        <v>1269</v>
      </c>
      <c r="B33" s="313" t="s">
        <v>1068</v>
      </c>
      <c r="C33" s="314">
        <f t="shared" si="0"/>
        <v>496.79999999999995</v>
      </c>
      <c r="S33">
        <v>496.79999999999995</v>
      </c>
    </row>
    <row r="34" spans="1:19" ht="29.25" thickBot="1">
      <c r="A34" s="312" t="s">
        <v>1279</v>
      </c>
      <c r="B34" s="313" t="s">
        <v>1068</v>
      </c>
      <c r="C34" s="314">
        <f t="shared" si="0"/>
        <v>99.13</v>
      </c>
      <c r="S34">
        <v>99.13</v>
      </c>
    </row>
    <row r="35" spans="1:19" ht="29.25" thickBot="1">
      <c r="A35" s="312" t="s">
        <v>1280</v>
      </c>
      <c r="B35" s="313" t="s">
        <v>1068</v>
      </c>
      <c r="C35" s="314">
        <f t="shared" si="0"/>
        <v>148.62</v>
      </c>
      <c r="S35">
        <v>148.62</v>
      </c>
    </row>
    <row r="36" spans="1:19" ht="29.25" thickBot="1">
      <c r="A36" s="312" t="s">
        <v>1281</v>
      </c>
      <c r="B36" s="313" t="s">
        <v>1068</v>
      </c>
      <c r="C36" s="314">
        <f t="shared" si="0"/>
        <v>131.13</v>
      </c>
      <c r="S36">
        <v>131.13</v>
      </c>
    </row>
    <row r="37" spans="1:19" ht="29.25" thickBot="1">
      <c r="A37" s="312" t="s">
        <v>1282</v>
      </c>
      <c r="B37" s="313" t="s">
        <v>1068</v>
      </c>
      <c r="C37" s="314">
        <f t="shared" si="0"/>
        <v>161.49</v>
      </c>
      <c r="S37">
        <v>161.49</v>
      </c>
    </row>
    <row r="38" spans="1:19" ht="29.25" thickBot="1">
      <c r="A38" s="312" t="s">
        <v>1283</v>
      </c>
      <c r="B38" s="313" t="s">
        <v>1068</v>
      </c>
      <c r="C38" s="314">
        <f t="shared" si="0"/>
        <v>261.4</v>
      </c>
      <c r="S38">
        <v>261.4</v>
      </c>
    </row>
    <row r="39" spans="1:19" ht="29.25" thickBot="1">
      <c r="A39" s="312" t="s">
        <v>1284</v>
      </c>
      <c r="B39" s="313" t="s">
        <v>1068</v>
      </c>
      <c r="C39" s="314">
        <f t="shared" si="0"/>
        <v>229.41</v>
      </c>
      <c r="S39">
        <v>229.41</v>
      </c>
    </row>
    <row r="40" spans="1:19" ht="29.25" thickBot="1">
      <c r="A40" s="312" t="s">
        <v>1285</v>
      </c>
      <c r="B40" s="313" t="s">
        <v>1068</v>
      </c>
      <c r="C40" s="314">
        <f t="shared" si="0"/>
        <v>456.44</v>
      </c>
      <c r="S40">
        <v>456.44</v>
      </c>
    </row>
    <row r="41" spans="1:19" ht="15.75" thickBot="1">
      <c r="A41" s="312" t="s">
        <v>1251</v>
      </c>
      <c r="B41" s="313" t="s">
        <v>1068</v>
      </c>
      <c r="C41" s="314">
        <f t="shared" si="0"/>
        <v>70.37999999999998</v>
      </c>
      <c r="S41">
        <v>70.37999999999998</v>
      </c>
    </row>
    <row r="42" spans="1:19" ht="15.75" thickBot="1">
      <c r="A42" s="312" t="s">
        <v>1252</v>
      </c>
      <c r="B42" s="313" t="s">
        <v>1068</v>
      </c>
      <c r="C42" s="314">
        <f t="shared" si="0"/>
        <v>105.57</v>
      </c>
      <c r="S42">
        <v>105.57</v>
      </c>
    </row>
    <row r="43" spans="1:19" ht="15.75" thickBot="1">
      <c r="A43" s="312" t="s">
        <v>1253</v>
      </c>
      <c r="B43" s="313" t="s">
        <v>1068</v>
      </c>
      <c r="C43" s="314">
        <f t="shared" si="0"/>
        <v>98.32499999999997</v>
      </c>
      <c r="S43">
        <v>98.32499999999997</v>
      </c>
    </row>
    <row r="44" spans="1:19" ht="15.75" thickBot="1">
      <c r="A44" s="312" t="s">
        <v>1254</v>
      </c>
      <c r="B44" s="313" t="s">
        <v>1068</v>
      </c>
      <c r="C44" s="314">
        <f t="shared" si="0"/>
        <v>113.84999999999998</v>
      </c>
      <c r="S44">
        <v>113.84999999999998</v>
      </c>
    </row>
    <row r="45" spans="1:19" ht="15.75" thickBot="1">
      <c r="A45" s="312" t="s">
        <v>1256</v>
      </c>
      <c r="B45" s="313" t="s">
        <v>1068</v>
      </c>
      <c r="C45" s="314">
        <f t="shared" si="0"/>
        <v>186.29999999999995</v>
      </c>
      <c r="S45">
        <v>186.29999999999995</v>
      </c>
    </row>
    <row r="46" spans="1:19" ht="16.5" customHeight="1" thickBot="1">
      <c r="A46" s="312" t="s">
        <v>1255</v>
      </c>
      <c r="B46" s="313" t="s">
        <v>1068</v>
      </c>
      <c r="C46" s="314">
        <f t="shared" si="0"/>
        <v>165.6</v>
      </c>
      <c r="S46">
        <v>165.6</v>
      </c>
    </row>
    <row r="47" spans="1:19" ht="15.75" thickBot="1">
      <c r="A47" s="312" t="s">
        <v>1257</v>
      </c>
      <c r="B47" s="313" t="s">
        <v>1068</v>
      </c>
      <c r="C47" s="314">
        <f t="shared" si="0"/>
        <v>320.84999999999997</v>
      </c>
      <c r="S47">
        <v>320.84999999999997</v>
      </c>
    </row>
    <row r="48" spans="1:19" ht="15.75" thickBot="1">
      <c r="A48" s="312" t="s">
        <v>1258</v>
      </c>
      <c r="B48" s="313" t="s">
        <v>1068</v>
      </c>
      <c r="C48" s="314">
        <f t="shared" si="0"/>
        <v>465.7499999999999</v>
      </c>
      <c r="S48">
        <v>465.7499999999999</v>
      </c>
    </row>
    <row r="49" spans="1:19" ht="29.25" thickBot="1">
      <c r="A49" s="312" t="s">
        <v>1286</v>
      </c>
      <c r="B49" s="313" t="s">
        <v>1068</v>
      </c>
      <c r="C49" s="314">
        <f t="shared" si="0"/>
        <v>83.78</v>
      </c>
      <c r="S49">
        <v>83.78</v>
      </c>
    </row>
    <row r="50" spans="1:19" ht="29.25" thickBot="1">
      <c r="A50" s="312" t="s">
        <v>1287</v>
      </c>
      <c r="B50" s="313" t="s">
        <v>1068</v>
      </c>
      <c r="C50" s="314">
        <f t="shared" si="0"/>
        <v>134.27</v>
      </c>
      <c r="S50">
        <v>134.27</v>
      </c>
    </row>
    <row r="51" spans="1:19" ht="29.25" thickBot="1">
      <c r="A51" s="312" t="s">
        <v>1288</v>
      </c>
      <c r="B51" s="313" t="s">
        <v>1068</v>
      </c>
      <c r="C51" s="314">
        <f t="shared" si="0"/>
        <v>130.4</v>
      </c>
      <c r="S51">
        <v>130.4</v>
      </c>
    </row>
    <row r="52" spans="1:19" ht="29.25" thickBot="1">
      <c r="A52" s="312" t="s">
        <v>1289</v>
      </c>
      <c r="B52" s="313" t="s">
        <v>1068</v>
      </c>
      <c r="C52" s="314">
        <f t="shared" si="0"/>
        <v>135.7</v>
      </c>
      <c r="S52">
        <v>135.7</v>
      </c>
    </row>
    <row r="53" spans="1:19" ht="29.25" thickBot="1">
      <c r="A53" s="312" t="s">
        <v>1290</v>
      </c>
      <c r="B53" s="313" t="s">
        <v>1068</v>
      </c>
      <c r="C53" s="314">
        <f t="shared" si="0"/>
        <v>248.13</v>
      </c>
      <c r="S53">
        <v>248.13</v>
      </c>
    </row>
    <row r="54" spans="1:19" ht="29.25" thickBot="1">
      <c r="A54" s="312" t="s">
        <v>1291</v>
      </c>
      <c r="B54" s="313" t="s">
        <v>1068</v>
      </c>
      <c r="C54" s="314">
        <f t="shared" si="0"/>
        <v>230.83</v>
      </c>
      <c r="S54">
        <v>230.83</v>
      </c>
    </row>
    <row r="55" spans="1:19" ht="29.25" thickBot="1">
      <c r="A55" s="312" t="s">
        <v>1292</v>
      </c>
      <c r="B55" s="313" t="s">
        <v>1068</v>
      </c>
      <c r="C55" s="314">
        <f t="shared" si="0"/>
        <v>451.21</v>
      </c>
      <c r="S55">
        <v>451.21</v>
      </c>
    </row>
    <row r="56" spans="1:19" ht="15.75" thickBot="1">
      <c r="A56" s="312" t="s">
        <v>1895</v>
      </c>
      <c r="B56" s="313" t="s">
        <v>1068</v>
      </c>
      <c r="C56" s="314">
        <f t="shared" si="0"/>
        <v>62.099999999999994</v>
      </c>
      <c r="S56">
        <v>62.099999999999994</v>
      </c>
    </row>
    <row r="57" spans="1:19" ht="15.75" thickBot="1">
      <c r="A57" s="312" t="s">
        <v>1259</v>
      </c>
      <c r="B57" s="313" t="s">
        <v>1068</v>
      </c>
      <c r="C57" s="314">
        <f t="shared" si="0"/>
        <v>95.21999999999998</v>
      </c>
      <c r="S57">
        <v>95.21999999999998</v>
      </c>
    </row>
    <row r="58" spans="1:19" ht="15.75" thickBot="1">
      <c r="A58" s="312" t="s">
        <v>1260</v>
      </c>
      <c r="B58" s="313" t="s">
        <v>1068</v>
      </c>
      <c r="C58" s="314">
        <f t="shared" si="0"/>
        <v>100.395</v>
      </c>
      <c r="S58">
        <v>100.395</v>
      </c>
    </row>
    <row r="59" spans="1:19" ht="15.75" thickBot="1">
      <c r="A59" s="312" t="s">
        <v>1261</v>
      </c>
      <c r="B59" s="313" t="s">
        <v>1068</v>
      </c>
      <c r="C59" s="314">
        <f t="shared" si="0"/>
        <v>103.49999999999997</v>
      </c>
      <c r="S59">
        <v>103.49999999999997</v>
      </c>
    </row>
    <row r="60" spans="1:19" ht="15.75" thickBot="1">
      <c r="A60" s="312" t="s">
        <v>1263</v>
      </c>
      <c r="B60" s="313" t="s">
        <v>1068</v>
      </c>
      <c r="C60" s="314">
        <f t="shared" si="0"/>
        <v>173.87999999999997</v>
      </c>
      <c r="S60">
        <v>173.87999999999997</v>
      </c>
    </row>
    <row r="61" spans="1:19" ht="15.75" thickBot="1">
      <c r="A61" s="312" t="s">
        <v>1262</v>
      </c>
      <c r="B61" s="313" t="s">
        <v>1068</v>
      </c>
      <c r="C61" s="314">
        <f t="shared" si="0"/>
        <v>159.39</v>
      </c>
      <c r="S61">
        <v>159.39</v>
      </c>
    </row>
    <row r="62" spans="1:19" ht="15.75" thickBot="1">
      <c r="A62" s="312" t="s">
        <v>1264</v>
      </c>
      <c r="B62" s="313" t="s">
        <v>1068</v>
      </c>
      <c r="C62" s="314">
        <f t="shared" si="0"/>
        <v>320.84999999999997</v>
      </c>
      <c r="S62">
        <v>320.84999999999997</v>
      </c>
    </row>
    <row r="63" spans="1:19" ht="15.75" thickBot="1">
      <c r="A63" s="312" t="s">
        <v>1265</v>
      </c>
      <c r="B63" s="313" t="s">
        <v>1068</v>
      </c>
      <c r="C63" s="314">
        <f t="shared" si="0"/>
        <v>366.38999999999993</v>
      </c>
      <c r="S63">
        <v>366.38999999999993</v>
      </c>
    </row>
    <row r="64" spans="1:19" ht="15.75" thickBot="1">
      <c r="A64" s="312" t="s">
        <v>1293</v>
      </c>
      <c r="B64" s="313" t="s">
        <v>1068</v>
      </c>
      <c r="C64" s="314">
        <f t="shared" si="0"/>
        <v>163.52999999999997</v>
      </c>
      <c r="S64">
        <v>163.52999999999997</v>
      </c>
    </row>
    <row r="65" spans="1:19" ht="15.75" thickBot="1">
      <c r="A65" s="312" t="s">
        <v>1298</v>
      </c>
      <c r="B65" s="313" t="s">
        <v>1068</v>
      </c>
      <c r="C65" s="314">
        <f t="shared" si="0"/>
        <v>248.39999999999998</v>
      </c>
      <c r="S65">
        <v>248.39999999999998</v>
      </c>
    </row>
    <row r="66" spans="1:19" ht="15.75" thickBot="1">
      <c r="A66" s="312" t="s">
        <v>1294</v>
      </c>
      <c r="B66" s="313" t="s">
        <v>1068</v>
      </c>
      <c r="C66" s="314">
        <f t="shared" si="0"/>
        <v>254.60999999999996</v>
      </c>
      <c r="S66">
        <v>254.60999999999996</v>
      </c>
    </row>
    <row r="67" spans="1:19" ht="15.75" thickBot="1">
      <c r="A67" s="312" t="s">
        <v>1296</v>
      </c>
      <c r="B67" s="313" t="s">
        <v>1068</v>
      </c>
      <c r="C67" s="314">
        <f t="shared" si="0"/>
        <v>277.37999999999994</v>
      </c>
      <c r="S67">
        <v>277.37999999999994</v>
      </c>
    </row>
    <row r="68" spans="1:19" ht="15.75" thickBot="1">
      <c r="A68" s="312" t="s">
        <v>1297</v>
      </c>
      <c r="B68" s="313" t="s">
        <v>1068</v>
      </c>
      <c r="C68" s="314">
        <f t="shared" si="0"/>
        <v>252.53999999999994</v>
      </c>
      <c r="S68">
        <v>252.53999999999994</v>
      </c>
    </row>
    <row r="69" spans="1:19" ht="15.75" thickBot="1">
      <c r="A69" s="312" t="s">
        <v>1295</v>
      </c>
      <c r="B69" s="313" t="s">
        <v>1068</v>
      </c>
      <c r="C69" s="314">
        <f aca="true" t="shared" si="1" ref="C69:C112">S69*$S$12</f>
        <v>391.22999999999996</v>
      </c>
      <c r="S69">
        <v>391.22999999999996</v>
      </c>
    </row>
    <row r="70" spans="1:19" ht="15.75" thickBot="1">
      <c r="A70" s="312" t="s">
        <v>1299</v>
      </c>
      <c r="B70" s="313" t="s">
        <v>1068</v>
      </c>
      <c r="C70" s="314">
        <f t="shared" si="1"/>
        <v>416.06999999999994</v>
      </c>
      <c r="S70">
        <v>416.06999999999994</v>
      </c>
    </row>
    <row r="71" spans="1:19" ht="15.75" thickBot="1">
      <c r="A71" s="312" t="s">
        <v>1300</v>
      </c>
      <c r="B71" s="313" t="s">
        <v>1068</v>
      </c>
      <c r="C71" s="314">
        <f t="shared" si="1"/>
        <v>449.18999999999994</v>
      </c>
      <c r="S71">
        <v>449.18999999999994</v>
      </c>
    </row>
    <row r="72" spans="1:19" ht="15.75" thickBot="1">
      <c r="A72" s="312" t="s">
        <v>1301</v>
      </c>
      <c r="B72" s="313" t="s">
        <v>1068</v>
      </c>
      <c r="C72" s="314">
        <f t="shared" si="1"/>
        <v>794.8799999999999</v>
      </c>
      <c r="S72">
        <v>794.8799999999999</v>
      </c>
    </row>
    <row r="73" spans="1:19" ht="15.75" thickBot="1">
      <c r="A73" s="312" t="s">
        <v>1302</v>
      </c>
      <c r="B73" s="313" t="s">
        <v>1068</v>
      </c>
      <c r="C73" s="314">
        <f t="shared" si="1"/>
        <v>592.0199999999999</v>
      </c>
      <c r="S73">
        <v>592.0199999999999</v>
      </c>
    </row>
    <row r="74" spans="1:19" ht="15.75" thickBot="1">
      <c r="A74" s="312" t="s">
        <v>1303</v>
      </c>
      <c r="B74" s="313" t="s">
        <v>1068</v>
      </c>
      <c r="C74" s="314">
        <f t="shared" si="1"/>
        <v>672.7499999999998</v>
      </c>
      <c r="S74">
        <v>672.7499999999998</v>
      </c>
    </row>
    <row r="75" spans="1:19" ht="15.75" thickBot="1">
      <c r="A75" s="312" t="s">
        <v>1304</v>
      </c>
      <c r="B75" s="313" t="s">
        <v>1068</v>
      </c>
      <c r="C75" s="314">
        <f t="shared" si="1"/>
        <v>652.05</v>
      </c>
      <c r="S75">
        <v>652.05</v>
      </c>
    </row>
    <row r="76" spans="1:19" ht="15.75" thickBot="1">
      <c r="A76" s="312" t="s">
        <v>1157</v>
      </c>
      <c r="B76" s="313" t="s">
        <v>1068</v>
      </c>
      <c r="C76" s="314">
        <f t="shared" si="1"/>
        <v>231.99</v>
      </c>
      <c r="S76">
        <v>231.99</v>
      </c>
    </row>
    <row r="77" spans="1:19" ht="15.75" thickBot="1">
      <c r="A77" s="312" t="s">
        <v>1158</v>
      </c>
      <c r="B77" s="313" t="s">
        <v>1068</v>
      </c>
      <c r="C77" s="314">
        <f t="shared" si="1"/>
        <v>362.47</v>
      </c>
      <c r="S77">
        <v>362.47</v>
      </c>
    </row>
    <row r="78" spans="1:19" ht="15.75" thickBot="1">
      <c r="A78" s="312" t="s">
        <v>1159</v>
      </c>
      <c r="B78" s="313" t="s">
        <v>1068</v>
      </c>
      <c r="C78" s="314">
        <f t="shared" si="1"/>
        <v>392.54</v>
      </c>
      <c r="S78">
        <v>392.54</v>
      </c>
    </row>
    <row r="79" spans="1:19" ht="15.75" thickBot="1">
      <c r="A79" s="312" t="s">
        <v>1160</v>
      </c>
      <c r="B79" s="313" t="s">
        <v>1068</v>
      </c>
      <c r="C79" s="314">
        <f t="shared" si="1"/>
        <v>396.71</v>
      </c>
      <c r="S79">
        <v>396.71</v>
      </c>
    </row>
    <row r="80" spans="1:19" ht="15.75" thickBot="1">
      <c r="A80" s="312" t="s">
        <v>1161</v>
      </c>
      <c r="B80" s="313" t="s">
        <v>1068</v>
      </c>
      <c r="C80" s="314">
        <f t="shared" si="1"/>
        <v>367.56</v>
      </c>
      <c r="S80">
        <v>367.56</v>
      </c>
    </row>
    <row r="81" spans="1:19" ht="15.75" thickBot="1">
      <c r="A81" s="312" t="s">
        <v>1162</v>
      </c>
      <c r="B81" s="313" t="s">
        <v>1068</v>
      </c>
      <c r="C81" s="314">
        <f t="shared" si="1"/>
        <v>570.65</v>
      </c>
      <c r="S81">
        <v>570.65</v>
      </c>
    </row>
    <row r="82" spans="1:19" ht="15.75" thickBot="1">
      <c r="A82" s="312" t="s">
        <v>1163</v>
      </c>
      <c r="B82" s="313" t="s">
        <v>1068</v>
      </c>
      <c r="C82" s="314">
        <f t="shared" si="1"/>
        <v>873.04</v>
      </c>
      <c r="S82">
        <v>873.04</v>
      </c>
    </row>
    <row r="83" spans="1:19" ht="15.75" thickBot="1">
      <c r="A83" s="312" t="s">
        <v>1164</v>
      </c>
      <c r="B83" s="313" t="s">
        <v>1068</v>
      </c>
      <c r="C83" s="314">
        <f t="shared" si="1"/>
        <v>405.95</v>
      </c>
      <c r="S83">
        <v>405.95</v>
      </c>
    </row>
    <row r="84" spans="1:19" ht="15.75" thickBot="1">
      <c r="A84" s="312" t="s">
        <v>1165</v>
      </c>
      <c r="B84" s="313" t="s">
        <v>1068</v>
      </c>
      <c r="C84" s="314">
        <f t="shared" si="1"/>
        <v>577.28</v>
      </c>
      <c r="S84">
        <v>577.28</v>
      </c>
    </row>
    <row r="85" spans="1:19" ht="15.75" thickBot="1">
      <c r="A85" s="312" t="s">
        <v>1166</v>
      </c>
      <c r="B85" s="313" t="s">
        <v>1068</v>
      </c>
      <c r="C85" s="314">
        <f t="shared" si="1"/>
        <v>654.07</v>
      </c>
      <c r="S85">
        <v>654.07</v>
      </c>
    </row>
    <row r="86" spans="1:19" ht="15.75" thickBot="1">
      <c r="A86" s="312" t="s">
        <v>1167</v>
      </c>
      <c r="B86" s="313" t="s">
        <v>1068</v>
      </c>
      <c r="C86" s="314">
        <f t="shared" si="1"/>
        <v>873.03</v>
      </c>
      <c r="S86">
        <v>873.03</v>
      </c>
    </row>
    <row r="87" spans="1:19" ht="15.75" thickBot="1">
      <c r="A87" s="312" t="s">
        <v>1168</v>
      </c>
      <c r="B87" s="313" t="s">
        <v>1068</v>
      </c>
      <c r="C87" s="314">
        <f t="shared" si="1"/>
        <v>749.57</v>
      </c>
      <c r="S87">
        <v>749.57</v>
      </c>
    </row>
    <row r="88" spans="1:19" ht="15.75" thickBot="1">
      <c r="A88" s="312" t="s">
        <v>1169</v>
      </c>
      <c r="B88" s="313" t="s">
        <v>1068</v>
      </c>
      <c r="C88" s="314">
        <f t="shared" si="1"/>
        <v>952.66</v>
      </c>
      <c r="S88">
        <v>952.66</v>
      </c>
    </row>
    <row r="89" spans="1:19" ht="29.25" thickBot="1">
      <c r="A89" s="312" t="s">
        <v>1170</v>
      </c>
      <c r="B89" s="313" t="s">
        <v>1068</v>
      </c>
      <c r="C89" s="314">
        <f t="shared" si="1"/>
        <v>202.85999999999999</v>
      </c>
      <c r="S89">
        <v>202.85999999999999</v>
      </c>
    </row>
    <row r="90" spans="1:19" ht="29.25" thickBot="1">
      <c r="A90" s="312" t="s">
        <v>1171</v>
      </c>
      <c r="B90" s="313" t="s">
        <v>1068</v>
      </c>
      <c r="C90" s="314">
        <f t="shared" si="1"/>
        <v>315.514</v>
      </c>
      <c r="S90">
        <v>315.514</v>
      </c>
    </row>
    <row r="91" spans="1:19" ht="29.25" thickBot="1">
      <c r="A91" s="312" t="s">
        <v>1172</v>
      </c>
      <c r="B91" s="313" t="s">
        <v>1068</v>
      </c>
      <c r="C91" s="314">
        <f t="shared" si="1"/>
        <v>326.17066666666665</v>
      </c>
      <c r="S91">
        <v>326.17066666666665</v>
      </c>
    </row>
    <row r="92" spans="1:19" ht="29.25" thickBot="1">
      <c r="A92" s="312" t="s">
        <v>1173</v>
      </c>
      <c r="B92" s="313" t="s">
        <v>1068</v>
      </c>
      <c r="C92" s="314">
        <f t="shared" si="1"/>
        <v>514.717</v>
      </c>
      <c r="S92">
        <v>514.717</v>
      </c>
    </row>
    <row r="93" spans="1:19" ht="29.25" thickBot="1">
      <c r="A93" s="312" t="s">
        <v>1174</v>
      </c>
      <c r="B93" s="313" t="s">
        <v>1068</v>
      </c>
      <c r="C93" s="314">
        <f t="shared" si="1"/>
        <v>457.86099999999993</v>
      </c>
      <c r="S93">
        <v>457.86099999999993</v>
      </c>
    </row>
    <row r="94" spans="1:19" ht="29.25" thickBot="1">
      <c r="A94" s="312" t="s">
        <v>1175</v>
      </c>
      <c r="B94" s="313" t="s">
        <v>1068</v>
      </c>
      <c r="C94" s="314">
        <f t="shared" si="1"/>
        <v>983.2499999999999</v>
      </c>
      <c r="S94">
        <v>983.2499999999999</v>
      </c>
    </row>
    <row r="95" spans="1:19" ht="29.25" thickBot="1">
      <c r="A95" s="312" t="s">
        <v>1176</v>
      </c>
      <c r="B95" s="313" t="s">
        <v>1068</v>
      </c>
      <c r="C95" s="314">
        <f t="shared" si="1"/>
        <v>210.91</v>
      </c>
      <c r="S95">
        <v>210.91</v>
      </c>
    </row>
    <row r="96" spans="1:19" ht="29.25" thickBot="1">
      <c r="A96" s="312" t="s">
        <v>1177</v>
      </c>
      <c r="B96" s="313" t="s">
        <v>1068</v>
      </c>
      <c r="C96" s="314">
        <f t="shared" si="1"/>
        <v>305.3085714285714</v>
      </c>
      <c r="S96">
        <v>305.3085714285714</v>
      </c>
    </row>
    <row r="97" spans="1:19" ht="29.25" thickBot="1">
      <c r="A97" s="312" t="s">
        <v>1178</v>
      </c>
      <c r="B97" s="313" t="s">
        <v>1068</v>
      </c>
      <c r="C97" s="314">
        <f t="shared" si="1"/>
        <v>303.80699999999996</v>
      </c>
      <c r="S97">
        <v>303.80699999999996</v>
      </c>
    </row>
    <row r="98" spans="1:19" ht="29.25" thickBot="1">
      <c r="A98" s="312" t="s">
        <v>1179</v>
      </c>
      <c r="B98" s="313" t="s">
        <v>1068</v>
      </c>
      <c r="C98" s="314">
        <f t="shared" si="1"/>
        <v>491.027</v>
      </c>
      <c r="S98">
        <v>491.027</v>
      </c>
    </row>
    <row r="99" spans="1:19" ht="15.75" thickBot="1">
      <c r="A99" s="312" t="s">
        <v>1305</v>
      </c>
      <c r="B99" s="313" t="s">
        <v>1068</v>
      </c>
      <c r="C99" s="314">
        <f t="shared" si="1"/>
        <v>138.68999999999997</v>
      </c>
      <c r="S99">
        <v>138.68999999999997</v>
      </c>
    </row>
    <row r="100" spans="1:19" ht="15.75" thickBot="1">
      <c r="A100" s="312" t="s">
        <v>1306</v>
      </c>
      <c r="B100" s="313" t="s">
        <v>1068</v>
      </c>
      <c r="C100" s="314">
        <f t="shared" si="1"/>
        <v>187.33499999999995</v>
      </c>
      <c r="S100">
        <v>187.33499999999995</v>
      </c>
    </row>
    <row r="101" spans="1:19" ht="15.75" thickBot="1">
      <c r="A101" s="312" t="s">
        <v>1308</v>
      </c>
      <c r="B101" s="313" t="s">
        <v>1068</v>
      </c>
      <c r="C101" s="314">
        <f t="shared" si="1"/>
        <v>221.48999999999998</v>
      </c>
      <c r="S101">
        <v>221.48999999999998</v>
      </c>
    </row>
    <row r="102" spans="1:19" ht="15.75" thickBot="1">
      <c r="A102" s="312" t="s">
        <v>1307</v>
      </c>
      <c r="B102" s="313" t="s">
        <v>1068</v>
      </c>
      <c r="C102" s="314">
        <f t="shared" si="1"/>
        <v>229.76999999999995</v>
      </c>
      <c r="S102">
        <v>229.76999999999995</v>
      </c>
    </row>
    <row r="103" spans="1:19" ht="15.75" thickBot="1">
      <c r="A103" s="312" t="s">
        <v>1310</v>
      </c>
      <c r="B103" s="313" t="s">
        <v>1068</v>
      </c>
      <c r="C103" s="314">
        <f t="shared" si="1"/>
        <v>353.9699999999999</v>
      </c>
      <c r="S103">
        <v>353.9699999999999</v>
      </c>
    </row>
    <row r="104" spans="1:19" ht="15.75" thickBot="1">
      <c r="A104" s="312" t="s">
        <v>1309</v>
      </c>
      <c r="B104" s="313" t="s">
        <v>1068</v>
      </c>
      <c r="C104" s="314">
        <f t="shared" si="1"/>
        <v>314.63999999999993</v>
      </c>
      <c r="S104">
        <v>314.63999999999993</v>
      </c>
    </row>
    <row r="105" spans="1:19" ht="15.75" thickBot="1">
      <c r="A105" s="312" t="s">
        <v>1896</v>
      </c>
      <c r="B105" s="313" t="s">
        <v>1068</v>
      </c>
      <c r="C105" s="314">
        <f t="shared" si="1"/>
        <v>674.8199999999999</v>
      </c>
      <c r="S105">
        <v>674.8199999999999</v>
      </c>
    </row>
    <row r="106" spans="1:19" ht="15.75" thickBot="1">
      <c r="A106" s="312" t="s">
        <v>1312</v>
      </c>
      <c r="B106" s="313" t="s">
        <v>1068</v>
      </c>
      <c r="C106" s="314">
        <f t="shared" si="1"/>
        <v>144.89999999999998</v>
      </c>
      <c r="S106">
        <v>144.89999999999998</v>
      </c>
    </row>
    <row r="107" spans="1:19" ht="15.75" thickBot="1">
      <c r="A107" s="312" t="s">
        <v>1313</v>
      </c>
      <c r="B107" s="313" t="s">
        <v>1068</v>
      </c>
      <c r="C107" s="314">
        <f t="shared" si="1"/>
        <v>196.64999999999995</v>
      </c>
      <c r="S107">
        <v>196.64999999999995</v>
      </c>
    </row>
    <row r="108" spans="1:19" ht="15.75" thickBot="1">
      <c r="A108" s="312" t="s">
        <v>1314</v>
      </c>
      <c r="B108" s="313" t="s">
        <v>1068</v>
      </c>
      <c r="C108" s="314">
        <f t="shared" si="1"/>
        <v>213.20999999999995</v>
      </c>
      <c r="S108">
        <v>213.20999999999995</v>
      </c>
    </row>
    <row r="109" spans="1:19" ht="15.75" thickBot="1">
      <c r="A109" s="312" t="s">
        <v>1315</v>
      </c>
      <c r="B109" s="313" t="s">
        <v>1068</v>
      </c>
      <c r="C109" s="314">
        <f t="shared" si="1"/>
        <v>209.06999999999996</v>
      </c>
      <c r="S109">
        <v>209.06999999999996</v>
      </c>
    </row>
    <row r="110" spans="1:19" ht="15.75" thickBot="1">
      <c r="A110" s="312" t="s">
        <v>1316</v>
      </c>
      <c r="B110" s="313" t="s">
        <v>1068</v>
      </c>
      <c r="C110" s="314">
        <f t="shared" si="1"/>
        <v>341.5499999999999</v>
      </c>
      <c r="S110">
        <v>341.5499999999999</v>
      </c>
    </row>
    <row r="111" spans="1:19" ht="15.75" thickBot="1">
      <c r="A111" s="312" t="s">
        <v>1311</v>
      </c>
      <c r="B111" s="313" t="s">
        <v>1068</v>
      </c>
      <c r="C111" s="314">
        <f t="shared" si="1"/>
        <v>658.2599999999999</v>
      </c>
      <c r="S111">
        <v>658.2599999999999</v>
      </c>
    </row>
    <row r="112" spans="1:19" ht="15.75" thickBot="1">
      <c r="A112" s="312" t="s">
        <v>1321</v>
      </c>
      <c r="B112" s="313" t="s">
        <v>1068</v>
      </c>
      <c r="C112" s="314">
        <f t="shared" si="1"/>
        <v>95.21999999999998</v>
      </c>
      <c r="S112">
        <v>95.21999999999998</v>
      </c>
    </row>
    <row r="113" spans="1:19" ht="15.75" thickBot="1">
      <c r="A113" s="312" t="s">
        <v>1322</v>
      </c>
      <c r="B113" s="313" t="s">
        <v>1068</v>
      </c>
      <c r="C113" s="314">
        <f aca="true" t="shared" si="2" ref="C113:C144">S113*$S$12</f>
        <v>128.33999999999997</v>
      </c>
      <c r="S113">
        <v>128.33999999999997</v>
      </c>
    </row>
    <row r="114" spans="1:19" ht="15.75" thickBot="1">
      <c r="A114" s="312" t="s">
        <v>1323</v>
      </c>
      <c r="B114" s="313" t="s">
        <v>1068</v>
      </c>
      <c r="C114" s="314">
        <f t="shared" si="2"/>
        <v>128.33999999999997</v>
      </c>
      <c r="S114">
        <v>128.33999999999997</v>
      </c>
    </row>
    <row r="115" spans="1:19" ht="15.75" thickBot="1">
      <c r="A115" s="312" t="s">
        <v>1324</v>
      </c>
      <c r="B115" s="313" t="s">
        <v>1068</v>
      </c>
      <c r="C115" s="314">
        <f t="shared" si="2"/>
        <v>144.89999999999998</v>
      </c>
      <c r="S115">
        <v>144.89999999999998</v>
      </c>
    </row>
    <row r="116" spans="1:19" ht="15.75" thickBot="1">
      <c r="A116" s="312" t="s">
        <v>1326</v>
      </c>
      <c r="B116" s="313" t="s">
        <v>1068</v>
      </c>
      <c r="C116" s="314">
        <f t="shared" si="2"/>
        <v>240.11999999999995</v>
      </c>
      <c r="S116">
        <v>240.11999999999995</v>
      </c>
    </row>
    <row r="117" spans="1:19" ht="15.75" thickBot="1">
      <c r="A117" s="312" t="s">
        <v>1325</v>
      </c>
      <c r="B117" s="313" t="s">
        <v>1068</v>
      </c>
      <c r="C117" s="314">
        <f t="shared" si="2"/>
        <v>202.85999999999996</v>
      </c>
      <c r="S117">
        <v>202.85999999999996</v>
      </c>
    </row>
    <row r="118" spans="1:19" ht="15.75" thickBot="1">
      <c r="A118" s="312" t="s">
        <v>1327</v>
      </c>
      <c r="B118" s="313" t="s">
        <v>1068</v>
      </c>
      <c r="C118" s="314">
        <f t="shared" si="2"/>
        <v>445.0499999999999</v>
      </c>
      <c r="S118">
        <v>445.0499999999999</v>
      </c>
    </row>
    <row r="119" spans="1:19" ht="29.25" thickBot="1">
      <c r="A119" s="312" t="s">
        <v>1198</v>
      </c>
      <c r="B119" s="313" t="s">
        <v>1068</v>
      </c>
      <c r="C119" s="314">
        <f t="shared" si="2"/>
        <v>134.47</v>
      </c>
      <c r="S119">
        <v>134.47</v>
      </c>
    </row>
    <row r="120" spans="1:19" ht="29.25" thickBot="1">
      <c r="A120" s="312" t="s">
        <v>1199</v>
      </c>
      <c r="B120" s="313" t="s">
        <v>1068</v>
      </c>
      <c r="C120" s="314">
        <f t="shared" si="2"/>
        <v>188.39</v>
      </c>
      <c r="S120">
        <v>188.39</v>
      </c>
    </row>
    <row r="121" spans="1:19" ht="29.25" thickBot="1">
      <c r="A121" s="312" t="s">
        <v>1200</v>
      </c>
      <c r="B121" s="313" t="s">
        <v>1068</v>
      </c>
      <c r="C121" s="314">
        <f t="shared" si="2"/>
        <v>179.35</v>
      </c>
      <c r="S121">
        <v>179.35</v>
      </c>
    </row>
    <row r="122" spans="1:19" ht="29.25" thickBot="1">
      <c r="A122" s="312" t="s">
        <v>1201</v>
      </c>
      <c r="B122" s="313" t="s">
        <v>1068</v>
      </c>
      <c r="C122" s="314">
        <f t="shared" si="2"/>
        <v>207.18</v>
      </c>
      <c r="S122">
        <v>207.18</v>
      </c>
    </row>
    <row r="123" spans="1:19" ht="29.25" thickBot="1">
      <c r="A123" s="312" t="s">
        <v>1202</v>
      </c>
      <c r="B123" s="313" t="s">
        <v>1068</v>
      </c>
      <c r="C123" s="314">
        <f t="shared" si="2"/>
        <v>295.76</v>
      </c>
      <c r="S123">
        <v>295.76</v>
      </c>
    </row>
    <row r="124" spans="1:19" ht="29.25" thickBot="1">
      <c r="A124" s="312" t="s">
        <v>1203</v>
      </c>
      <c r="B124" s="313" t="s">
        <v>1068</v>
      </c>
      <c r="C124" s="314">
        <f t="shared" si="2"/>
        <v>126.65</v>
      </c>
      <c r="S124">
        <v>126.65</v>
      </c>
    </row>
    <row r="125" spans="1:19" ht="29.25" thickBot="1">
      <c r="A125" s="312" t="s">
        <v>1204</v>
      </c>
      <c r="B125" s="313" t="s">
        <v>1068</v>
      </c>
      <c r="C125" s="314">
        <f t="shared" si="2"/>
        <v>161.85</v>
      </c>
      <c r="S125">
        <v>161.85</v>
      </c>
    </row>
    <row r="126" spans="1:19" ht="29.25" thickBot="1">
      <c r="A126" s="312" t="s">
        <v>1205</v>
      </c>
      <c r="B126" s="313" t="s">
        <v>1068</v>
      </c>
      <c r="C126" s="314">
        <f t="shared" si="2"/>
        <v>178.64</v>
      </c>
      <c r="S126">
        <v>178.64</v>
      </c>
    </row>
    <row r="127" spans="1:19" ht="29.25" thickBot="1">
      <c r="A127" s="312" t="s">
        <v>1206</v>
      </c>
      <c r="B127" s="313" t="s">
        <v>1068</v>
      </c>
      <c r="C127" s="314">
        <f t="shared" si="2"/>
        <v>191.15</v>
      </c>
      <c r="S127">
        <v>191.15</v>
      </c>
    </row>
    <row r="128" spans="1:19" ht="29.25" thickBot="1">
      <c r="A128" s="312" t="s">
        <v>1207</v>
      </c>
      <c r="B128" s="313" t="s">
        <v>1068</v>
      </c>
      <c r="C128" s="314">
        <f t="shared" si="2"/>
        <v>302.38</v>
      </c>
      <c r="S128">
        <v>302.38</v>
      </c>
    </row>
    <row r="129" spans="1:19" ht="29.25" thickBot="1">
      <c r="A129" s="312" t="s">
        <v>1208</v>
      </c>
      <c r="B129" s="313" t="s">
        <v>1068</v>
      </c>
      <c r="C129" s="314">
        <f t="shared" si="2"/>
        <v>290.54</v>
      </c>
      <c r="S129">
        <v>290.54</v>
      </c>
    </row>
    <row r="130" spans="1:19" ht="15.75" thickBot="1">
      <c r="A130" s="312" t="s">
        <v>1328</v>
      </c>
      <c r="B130" s="313" t="s">
        <v>1068</v>
      </c>
      <c r="C130" s="314">
        <f t="shared" si="2"/>
        <v>89.00999999999998</v>
      </c>
      <c r="S130">
        <v>89.00999999999998</v>
      </c>
    </row>
    <row r="131" spans="1:19" ht="15.75" thickBot="1">
      <c r="A131" s="312" t="s">
        <v>1329</v>
      </c>
      <c r="B131" s="313" t="s">
        <v>1068</v>
      </c>
      <c r="C131" s="314">
        <f t="shared" si="2"/>
        <v>111.77999999999997</v>
      </c>
      <c r="S131">
        <v>111.77999999999997</v>
      </c>
    </row>
    <row r="132" spans="1:19" ht="15.75" thickBot="1">
      <c r="A132" s="312" t="s">
        <v>1330</v>
      </c>
      <c r="B132" s="313" t="s">
        <v>1068</v>
      </c>
      <c r="C132" s="314">
        <f t="shared" si="2"/>
        <v>126.26999999999997</v>
      </c>
      <c r="S132">
        <v>126.26999999999997</v>
      </c>
    </row>
    <row r="133" spans="1:19" ht="15.75" thickBot="1">
      <c r="A133" s="312" t="s">
        <v>1331</v>
      </c>
      <c r="B133" s="313" t="s">
        <v>1068</v>
      </c>
      <c r="C133" s="314">
        <f t="shared" si="2"/>
        <v>134.54999999999998</v>
      </c>
      <c r="S133">
        <v>134.54999999999998</v>
      </c>
    </row>
    <row r="134" spans="1:19" ht="15.75" thickBot="1">
      <c r="A134" s="312" t="s">
        <v>1333</v>
      </c>
      <c r="B134" s="313" t="s">
        <v>1068</v>
      </c>
      <c r="C134" s="314">
        <f t="shared" si="2"/>
        <v>206.99999999999994</v>
      </c>
      <c r="S134">
        <v>206.99999999999994</v>
      </c>
    </row>
    <row r="135" spans="1:19" ht="15.75" thickBot="1">
      <c r="A135" s="312" t="s">
        <v>1332</v>
      </c>
      <c r="B135" s="313" t="s">
        <v>1068</v>
      </c>
      <c r="C135" s="314">
        <f t="shared" si="2"/>
        <v>198.71999999999997</v>
      </c>
      <c r="S135">
        <v>198.71999999999997</v>
      </c>
    </row>
    <row r="136" spans="1:19" ht="15.75" thickBot="1">
      <c r="A136" s="312" t="s">
        <v>1334</v>
      </c>
      <c r="B136" s="313" t="s">
        <v>1068</v>
      </c>
      <c r="C136" s="314">
        <f t="shared" si="2"/>
        <v>395.3699999999999</v>
      </c>
      <c r="S136">
        <v>395.3699999999999</v>
      </c>
    </row>
    <row r="137" spans="1:19" ht="15.75" thickBot="1">
      <c r="A137" s="312" t="s">
        <v>1317</v>
      </c>
      <c r="B137" s="313" t="s">
        <v>1068</v>
      </c>
      <c r="C137" s="314">
        <f t="shared" si="2"/>
        <v>113.84999999999998</v>
      </c>
      <c r="S137">
        <v>113.84999999999998</v>
      </c>
    </row>
    <row r="138" spans="1:19" ht="15.75" thickBot="1">
      <c r="A138" s="312" t="s">
        <v>1194</v>
      </c>
      <c r="B138" s="313" t="s">
        <v>1068</v>
      </c>
      <c r="C138" s="314">
        <f t="shared" si="2"/>
        <v>184.22999999999996</v>
      </c>
      <c r="S138">
        <v>184.22999999999996</v>
      </c>
    </row>
    <row r="139" spans="1:19" ht="15.75" thickBot="1">
      <c r="A139" s="312" t="s">
        <v>1318</v>
      </c>
      <c r="B139" s="313" t="s">
        <v>1068</v>
      </c>
      <c r="C139" s="314">
        <f t="shared" si="2"/>
        <v>184.22999999999996</v>
      </c>
      <c r="S139">
        <v>184.22999999999996</v>
      </c>
    </row>
    <row r="140" spans="1:19" ht="15.75" thickBot="1">
      <c r="A140" s="312" t="s">
        <v>1195</v>
      </c>
      <c r="B140" s="313" t="s">
        <v>1068</v>
      </c>
      <c r="C140" s="314">
        <f t="shared" si="2"/>
        <v>567.1799999999998</v>
      </c>
      <c r="S140">
        <v>567.1799999999998</v>
      </c>
    </row>
    <row r="141" spans="1:19" ht="15.75" thickBot="1">
      <c r="A141" s="312" t="s">
        <v>1319</v>
      </c>
      <c r="B141" s="313" t="s">
        <v>1068</v>
      </c>
      <c r="C141" s="314">
        <f t="shared" si="2"/>
        <v>275.30999999999995</v>
      </c>
      <c r="S141">
        <v>275.30999999999995</v>
      </c>
    </row>
    <row r="142" spans="1:19" ht="15.75" thickBot="1">
      <c r="A142" s="312" t="s">
        <v>1196</v>
      </c>
      <c r="B142" s="313" t="s">
        <v>1068</v>
      </c>
      <c r="C142" s="314">
        <f t="shared" si="2"/>
        <v>401.92499999999995</v>
      </c>
      <c r="S142">
        <v>401.92499999999995</v>
      </c>
    </row>
    <row r="143" spans="1:19" ht="15.75" thickBot="1">
      <c r="A143" s="312" t="s">
        <v>1320</v>
      </c>
      <c r="B143" s="313" t="s">
        <v>1068</v>
      </c>
      <c r="C143" s="314">
        <f t="shared" si="2"/>
        <v>567.1799999999998</v>
      </c>
      <c r="S143">
        <v>567.1799999999998</v>
      </c>
    </row>
    <row r="144" spans="1:19" ht="15.75" thickBot="1">
      <c r="A144" s="312" t="s">
        <v>1197</v>
      </c>
      <c r="B144" s="313" t="s">
        <v>1068</v>
      </c>
      <c r="C144" s="314">
        <f t="shared" si="2"/>
        <v>826.5969999999999</v>
      </c>
      <c r="S144">
        <v>826.5969999999999</v>
      </c>
    </row>
  </sheetData>
  <sheetProtection/>
  <mergeCells count="7">
    <mergeCell ref="E3:F3"/>
    <mergeCell ref="E4:F5"/>
    <mergeCell ref="A11:A12"/>
    <mergeCell ref="B11:B12"/>
    <mergeCell ref="C11:C12"/>
    <mergeCell ref="B5:C5"/>
    <mergeCell ref="A8:C9"/>
  </mergeCells>
  <hyperlinks>
    <hyperlink ref="B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3:T15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3.00390625" style="366" customWidth="1"/>
    <col min="2" max="2" width="9.8515625" style="0" customWidth="1"/>
    <col min="3" max="3" width="18.57421875" style="0" customWidth="1"/>
    <col min="4" max="4" width="19.7109375" style="0" customWidth="1"/>
    <col min="5" max="5" width="10.57421875" style="0" customWidth="1"/>
    <col min="6" max="6" width="10.421875" style="0" customWidth="1"/>
    <col min="7" max="7" width="10.00390625" style="0" customWidth="1"/>
    <col min="8" max="8" width="19.8515625" style="0" customWidth="1"/>
    <col min="9" max="9" width="18.421875" style="0" customWidth="1"/>
    <col min="10" max="10" width="20.28125" style="0" customWidth="1"/>
    <col min="11" max="11" width="13.421875" style="0" customWidth="1"/>
    <col min="12" max="12" width="15.7109375" style="0" customWidth="1"/>
    <col min="13" max="13" width="15.28125" style="0" customWidth="1"/>
    <col min="14" max="14" width="15.00390625" style="0" customWidth="1"/>
    <col min="15" max="15" width="16.57421875" style="0" customWidth="1"/>
    <col min="16" max="16" width="21.140625" style="0" customWidth="1"/>
    <col min="17" max="17" width="17.7109375" style="0" customWidth="1"/>
    <col min="18" max="18" width="23.8515625" style="0" customWidth="1"/>
    <col min="19" max="19" width="20.57421875" style="0" customWidth="1"/>
    <col min="20" max="20" width="9.140625" style="0" hidden="1" customWidth="1"/>
  </cols>
  <sheetData>
    <row r="1" ht="15"/>
    <row r="2" ht="15"/>
    <row r="3" spans="1:7" ht="18.75" customHeight="1" thickBot="1">
      <c r="A3" s="9" t="s">
        <v>7</v>
      </c>
      <c r="D3" s="744" t="s">
        <v>2220</v>
      </c>
      <c r="E3" s="744"/>
      <c r="F3" s="744"/>
      <c r="G3" s="744"/>
    </row>
    <row r="4" spans="1:6" ht="17.25" customHeight="1" thickTop="1">
      <c r="A4" s="9" t="s">
        <v>8</v>
      </c>
      <c r="E4" s="740"/>
      <c r="F4" s="741"/>
    </row>
    <row r="5" spans="1:17" ht="19.5" customHeight="1" thickBot="1">
      <c r="A5" s="1" t="s">
        <v>9</v>
      </c>
      <c r="B5" s="639" t="s">
        <v>64</v>
      </c>
      <c r="C5" s="639"/>
      <c r="D5" s="286"/>
      <c r="E5" s="742"/>
      <c r="F5" s="743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</row>
    <row r="6" ht="15.75" thickTop="1"/>
    <row r="8" ht="15" customHeight="1"/>
    <row r="9" spans="1:3" ht="15.75" customHeight="1">
      <c r="A9" s="628" t="s">
        <v>1456</v>
      </c>
      <c r="B9" s="628"/>
      <c r="C9" s="628"/>
    </row>
    <row r="10" spans="1:3" ht="15" customHeight="1">
      <c r="A10" s="628"/>
      <c r="B10" s="628"/>
      <c r="C10" s="628"/>
    </row>
    <row r="12" ht="15.75" thickBot="1"/>
    <row r="13" spans="1:3" ht="15" customHeight="1">
      <c r="A13" s="745" t="s">
        <v>15</v>
      </c>
      <c r="B13" s="738" t="s">
        <v>226</v>
      </c>
      <c r="C13" s="738" t="s">
        <v>1209</v>
      </c>
    </row>
    <row r="14" spans="1:20" ht="31.5" customHeight="1" thickBot="1">
      <c r="A14" s="746"/>
      <c r="B14" s="739"/>
      <c r="C14" s="739"/>
      <c r="T14">
        <f>(100-E4)/100</f>
        <v>1</v>
      </c>
    </row>
    <row r="15" spans="1:20" ht="16.5" customHeight="1" thickBot="1">
      <c r="A15" s="304" t="s">
        <v>1099</v>
      </c>
      <c r="B15" s="313" t="s">
        <v>1068</v>
      </c>
      <c r="C15" s="314">
        <f>T15*$T$14</f>
        <v>195.33516666666665</v>
      </c>
      <c r="T15">
        <v>195.33516666666665</v>
      </c>
    </row>
    <row r="16" spans="1:20" ht="18" customHeight="1" thickBot="1">
      <c r="A16" s="304" t="s">
        <v>1100</v>
      </c>
      <c r="B16" s="313" t="s">
        <v>1068</v>
      </c>
      <c r="C16" s="314">
        <f aca="true" t="shared" si="0" ref="C16:C61">T16*$T$14</f>
        <v>200.261</v>
      </c>
      <c r="T16">
        <v>200.261</v>
      </c>
    </row>
    <row r="17" spans="1:20" ht="15.75" thickBot="1">
      <c r="A17" s="304" t="s">
        <v>1101</v>
      </c>
      <c r="B17" s="313" t="s">
        <v>1068</v>
      </c>
      <c r="C17" s="314">
        <f t="shared" si="0"/>
        <v>245.52499999999998</v>
      </c>
      <c r="T17">
        <v>245.52499999999998</v>
      </c>
    </row>
    <row r="18" spans="1:20" ht="16.5" customHeight="1" thickBot="1">
      <c r="A18" s="304" t="s">
        <v>1102</v>
      </c>
      <c r="B18" s="313" t="s">
        <v>1068</v>
      </c>
      <c r="C18" s="314">
        <f t="shared" si="0"/>
        <v>424.672</v>
      </c>
      <c r="T18">
        <v>424.672</v>
      </c>
    </row>
    <row r="19" spans="1:20" ht="15.75" thickBot="1">
      <c r="A19" s="304" t="s">
        <v>1337</v>
      </c>
      <c r="B19" s="313" t="s">
        <v>1068</v>
      </c>
      <c r="C19" s="314">
        <f t="shared" si="0"/>
        <v>129.375</v>
      </c>
      <c r="T19">
        <v>129.375</v>
      </c>
    </row>
    <row r="20" spans="1:20" ht="15.75" thickBot="1">
      <c r="A20" s="304" t="s">
        <v>1336</v>
      </c>
      <c r="B20" s="313" t="s">
        <v>1068</v>
      </c>
      <c r="C20" s="314">
        <f t="shared" si="0"/>
        <v>160.42499999999998</v>
      </c>
      <c r="T20">
        <v>160.42499999999998</v>
      </c>
    </row>
    <row r="21" spans="1:20" ht="15.75" thickBot="1">
      <c r="A21" s="304" t="s">
        <v>1338</v>
      </c>
      <c r="B21" s="313" t="s">
        <v>1068</v>
      </c>
      <c r="C21" s="314">
        <f t="shared" si="0"/>
        <v>93.14999999999998</v>
      </c>
      <c r="T21">
        <v>93.14999999999998</v>
      </c>
    </row>
    <row r="22" spans="1:20" ht="15.75" thickBot="1">
      <c r="A22" s="304" t="s">
        <v>1339</v>
      </c>
      <c r="B22" s="313" t="s">
        <v>1068</v>
      </c>
      <c r="C22" s="314">
        <f t="shared" si="0"/>
        <v>126.26999999999997</v>
      </c>
      <c r="T22">
        <v>126.26999999999997</v>
      </c>
    </row>
    <row r="23" spans="1:20" ht="15.75" thickBot="1">
      <c r="A23" s="304" t="s">
        <v>1340</v>
      </c>
      <c r="B23" s="313" t="s">
        <v>1068</v>
      </c>
      <c r="C23" s="314">
        <f t="shared" si="0"/>
        <v>169.73999999999998</v>
      </c>
      <c r="T23">
        <v>169.73999999999998</v>
      </c>
    </row>
    <row r="24" spans="1:20" ht="15.75" thickBot="1">
      <c r="A24" s="304" t="s">
        <v>1341</v>
      </c>
      <c r="B24" s="313" t="s">
        <v>1068</v>
      </c>
      <c r="C24" s="314">
        <f t="shared" si="0"/>
        <v>233.90999999999997</v>
      </c>
      <c r="T24">
        <v>233.90999999999997</v>
      </c>
    </row>
    <row r="25" spans="1:20" ht="15.75" thickBot="1">
      <c r="A25" s="304" t="s">
        <v>1355</v>
      </c>
      <c r="B25" s="313" t="s">
        <v>1068</v>
      </c>
      <c r="C25" s="314">
        <f t="shared" si="0"/>
        <v>92.09199999999998</v>
      </c>
      <c r="T25">
        <v>92.09199999999998</v>
      </c>
    </row>
    <row r="26" spans="1:20" ht="15.75" thickBot="1">
      <c r="A26" s="304" t="s">
        <v>1356</v>
      </c>
      <c r="B26" s="313" t="s">
        <v>1068</v>
      </c>
      <c r="C26" s="314">
        <f t="shared" si="0"/>
        <v>197.7342857142857</v>
      </c>
      <c r="T26">
        <v>197.7342857142857</v>
      </c>
    </row>
    <row r="27" spans="1:20" ht="15.75" thickBot="1">
      <c r="A27" s="304" t="s">
        <v>1357</v>
      </c>
      <c r="B27" s="313" t="s">
        <v>1068</v>
      </c>
      <c r="C27" s="314">
        <f t="shared" si="0"/>
        <v>286.51099999999997</v>
      </c>
      <c r="T27">
        <v>286.51099999999997</v>
      </c>
    </row>
    <row r="28" spans="1:20" ht="15.75" thickBot="1">
      <c r="A28" s="304" t="s">
        <v>1358</v>
      </c>
      <c r="B28" s="313" t="s">
        <v>1068</v>
      </c>
      <c r="C28" s="314">
        <f t="shared" si="0"/>
        <v>374.18699999999995</v>
      </c>
      <c r="T28">
        <v>374.18699999999995</v>
      </c>
    </row>
    <row r="29" spans="1:20" ht="15.75" thickBot="1">
      <c r="A29" s="304" t="s">
        <v>1385</v>
      </c>
      <c r="B29" s="313" t="s">
        <v>1068</v>
      </c>
      <c r="C29" s="314">
        <f t="shared" si="0"/>
        <v>102.04525</v>
      </c>
      <c r="T29">
        <v>102.04525</v>
      </c>
    </row>
    <row r="30" spans="1:20" ht="15.75" thickBot="1">
      <c r="A30" s="304" t="s">
        <v>1386</v>
      </c>
      <c r="B30" s="313" t="s">
        <v>1068</v>
      </c>
      <c r="C30" s="314">
        <f t="shared" si="0"/>
        <v>120.63499999999999</v>
      </c>
      <c r="T30">
        <v>120.63499999999999</v>
      </c>
    </row>
    <row r="31" spans="1:20" ht="15.75" thickBot="1">
      <c r="A31" s="304" t="s">
        <v>1387</v>
      </c>
      <c r="B31" s="313" t="s">
        <v>1068</v>
      </c>
      <c r="C31" s="314">
        <f t="shared" si="0"/>
        <v>159.25199999999998</v>
      </c>
      <c r="T31">
        <v>159.25199999999998</v>
      </c>
    </row>
    <row r="32" spans="1:20" ht="15.75" thickBot="1">
      <c r="A32" s="304" t="s">
        <v>1388</v>
      </c>
      <c r="B32" s="313" t="s">
        <v>1068</v>
      </c>
      <c r="C32" s="314">
        <f t="shared" si="0"/>
        <v>230.82799999999997</v>
      </c>
      <c r="T32">
        <v>230.82799999999997</v>
      </c>
    </row>
    <row r="33" spans="1:20" ht="15.75" thickBot="1">
      <c r="A33" s="304" t="s">
        <v>1389</v>
      </c>
      <c r="B33" s="313" t="s">
        <v>1068</v>
      </c>
      <c r="C33" s="314">
        <f t="shared" si="0"/>
        <v>440.565</v>
      </c>
      <c r="T33">
        <v>440.565</v>
      </c>
    </row>
    <row r="34" spans="1:20" ht="15.75" thickBot="1">
      <c r="A34" s="304" t="s">
        <v>1390</v>
      </c>
      <c r="B34" s="313" t="s">
        <v>1068</v>
      </c>
      <c r="C34" s="314">
        <f t="shared" si="0"/>
        <v>372.78399999999993</v>
      </c>
      <c r="T34">
        <v>372.78399999999993</v>
      </c>
    </row>
    <row r="35" spans="1:20" ht="15.75" thickBot="1">
      <c r="A35" s="304" t="s">
        <v>1342</v>
      </c>
      <c r="B35" s="313" t="s">
        <v>1068</v>
      </c>
      <c r="C35" s="314">
        <f t="shared" si="0"/>
        <v>66.24</v>
      </c>
      <c r="T35">
        <v>66.24</v>
      </c>
    </row>
    <row r="36" spans="1:20" ht="15.75" thickBot="1">
      <c r="A36" s="304" t="s">
        <v>1343</v>
      </c>
      <c r="B36" s="313" t="s">
        <v>1068</v>
      </c>
      <c r="C36" s="314">
        <f t="shared" si="0"/>
        <v>93.14999999999998</v>
      </c>
      <c r="T36">
        <v>93.14999999999998</v>
      </c>
    </row>
    <row r="37" spans="1:20" ht="15.75" thickBot="1">
      <c r="A37" s="304" t="s">
        <v>1344</v>
      </c>
      <c r="B37" s="313" t="s">
        <v>1068</v>
      </c>
      <c r="C37" s="314">
        <f t="shared" si="0"/>
        <v>74.52</v>
      </c>
      <c r="T37">
        <v>74.52</v>
      </c>
    </row>
    <row r="38" spans="1:20" ht="15.75" thickBot="1">
      <c r="A38" s="304" t="s">
        <v>1345</v>
      </c>
      <c r="B38" s="313" t="s">
        <v>1068</v>
      </c>
      <c r="C38" s="314">
        <f t="shared" si="0"/>
        <v>99.35999999999999</v>
      </c>
      <c r="T38">
        <v>99.35999999999999</v>
      </c>
    </row>
    <row r="39" spans="1:20" ht="15.75" thickBot="1">
      <c r="A39" s="304" t="s">
        <v>1454</v>
      </c>
      <c r="B39" s="313" t="s">
        <v>1068</v>
      </c>
      <c r="C39" s="314">
        <f t="shared" si="0"/>
        <v>128.33999999999997</v>
      </c>
      <c r="T39">
        <v>128.33999999999997</v>
      </c>
    </row>
    <row r="40" spans="1:20" ht="15.75" thickBot="1">
      <c r="A40" s="304" t="s">
        <v>1346</v>
      </c>
      <c r="B40" s="313" t="s">
        <v>1068</v>
      </c>
      <c r="C40" s="314">
        <f t="shared" si="0"/>
        <v>150.075</v>
      </c>
      <c r="T40">
        <v>150.075</v>
      </c>
    </row>
    <row r="41" spans="1:20" ht="15.75" thickBot="1">
      <c r="A41" s="304" t="s">
        <v>1347</v>
      </c>
      <c r="B41" s="313" t="s">
        <v>1068</v>
      </c>
      <c r="C41" s="314">
        <f t="shared" si="0"/>
        <v>231.83999999999995</v>
      </c>
      <c r="T41">
        <v>231.83999999999995</v>
      </c>
    </row>
    <row r="42" spans="1:20" ht="15.75" thickBot="1">
      <c r="A42" s="304" t="s">
        <v>1348</v>
      </c>
      <c r="B42" s="313" t="s">
        <v>1068</v>
      </c>
      <c r="C42" s="314">
        <f t="shared" si="0"/>
        <v>53.81999999999999</v>
      </c>
      <c r="T42">
        <v>53.81999999999999</v>
      </c>
    </row>
    <row r="43" spans="1:20" ht="15.75" thickBot="1">
      <c r="A43" s="304" t="s">
        <v>1353</v>
      </c>
      <c r="B43" s="313" t="s">
        <v>1068</v>
      </c>
      <c r="C43" s="314">
        <f t="shared" si="0"/>
        <v>72.44999999999999</v>
      </c>
      <c r="T43">
        <v>72.44999999999999</v>
      </c>
    </row>
    <row r="44" spans="1:20" ht="15.75" thickBot="1">
      <c r="A44" s="304" t="s">
        <v>1349</v>
      </c>
      <c r="B44" s="313" t="s">
        <v>1068</v>
      </c>
      <c r="C44" s="314">
        <f t="shared" si="0"/>
        <v>89.00999999999998</v>
      </c>
      <c r="T44">
        <v>89.00999999999998</v>
      </c>
    </row>
    <row r="45" spans="1:20" ht="15.75" thickBot="1">
      <c r="A45" s="304" t="s">
        <v>1350</v>
      </c>
      <c r="B45" s="313" t="s">
        <v>1068</v>
      </c>
      <c r="C45" s="314">
        <f t="shared" si="0"/>
        <v>82.8</v>
      </c>
      <c r="T45">
        <v>82.8</v>
      </c>
    </row>
    <row r="46" spans="1:20" ht="15.75" thickBot="1">
      <c r="A46" s="304" t="s">
        <v>1455</v>
      </c>
      <c r="B46" s="313" t="s">
        <v>1068</v>
      </c>
      <c r="C46" s="314">
        <f t="shared" si="0"/>
        <v>151.10999999999996</v>
      </c>
      <c r="T46">
        <v>151.10999999999996</v>
      </c>
    </row>
    <row r="47" spans="1:20" ht="15.75" thickBot="1">
      <c r="A47" s="304" t="s">
        <v>1351</v>
      </c>
      <c r="B47" s="313" t="s">
        <v>1068</v>
      </c>
      <c r="C47" s="314">
        <f t="shared" si="0"/>
        <v>144.89999999999998</v>
      </c>
      <c r="T47">
        <v>144.89999999999998</v>
      </c>
    </row>
    <row r="48" spans="1:20" ht="15.75" thickBot="1">
      <c r="A48" s="304" t="s">
        <v>1352</v>
      </c>
      <c r="B48" s="313" t="s">
        <v>1068</v>
      </c>
      <c r="C48" s="314">
        <f t="shared" si="0"/>
        <v>196.64999999999995</v>
      </c>
      <c r="T48">
        <v>196.64999999999995</v>
      </c>
    </row>
    <row r="49" spans="1:20" ht="15.75" thickBot="1">
      <c r="A49" s="304" t="s">
        <v>1391</v>
      </c>
      <c r="B49" s="313" t="s">
        <v>1068</v>
      </c>
      <c r="C49" s="314">
        <f t="shared" si="0"/>
        <v>83.98184615384615</v>
      </c>
      <c r="T49">
        <v>83.98184615384615</v>
      </c>
    </row>
    <row r="50" spans="1:20" ht="15.75" thickBot="1">
      <c r="A50" s="304" t="s">
        <v>1392</v>
      </c>
      <c r="B50" s="313" t="s">
        <v>1068</v>
      </c>
      <c r="C50" s="314">
        <f t="shared" si="0"/>
        <v>138.29324999999997</v>
      </c>
      <c r="T50">
        <v>138.29324999999997</v>
      </c>
    </row>
    <row r="51" spans="1:20" ht="15.75" thickBot="1">
      <c r="A51" s="304" t="s">
        <v>1393</v>
      </c>
      <c r="B51" s="313" t="s">
        <v>1068</v>
      </c>
      <c r="C51" s="314">
        <f t="shared" si="0"/>
        <v>130.40068354430377</v>
      </c>
      <c r="T51">
        <v>130.40068354430377</v>
      </c>
    </row>
    <row r="52" spans="1:20" ht="15.75" thickBot="1">
      <c r="A52" s="304" t="s">
        <v>1394</v>
      </c>
      <c r="B52" s="313" t="s">
        <v>1068</v>
      </c>
      <c r="C52" s="314">
        <f t="shared" si="0"/>
        <v>230.87399999999997</v>
      </c>
      <c r="T52">
        <v>230.87399999999997</v>
      </c>
    </row>
    <row r="53" spans="1:20" ht="15.75" thickBot="1">
      <c r="A53" s="304" t="s">
        <v>1395</v>
      </c>
      <c r="B53" s="313" t="s">
        <v>1068</v>
      </c>
      <c r="C53" s="314">
        <f t="shared" si="0"/>
        <v>398.12999999999994</v>
      </c>
      <c r="T53">
        <v>398.12999999999994</v>
      </c>
    </row>
    <row r="54" spans="1:20" ht="15.75" thickBot="1">
      <c r="A54" s="304" t="s">
        <v>1396</v>
      </c>
      <c r="B54" s="313" t="s">
        <v>1068</v>
      </c>
      <c r="C54" s="314">
        <f t="shared" si="0"/>
        <v>314.1033333333333</v>
      </c>
      <c r="T54">
        <v>314.1033333333333</v>
      </c>
    </row>
    <row r="55" spans="1:20" ht="15.75" thickBot="1">
      <c r="A55" s="304" t="s">
        <v>1397</v>
      </c>
      <c r="B55" s="313" t="s">
        <v>1068</v>
      </c>
      <c r="C55" s="314">
        <f t="shared" si="0"/>
        <v>474.90399999999994</v>
      </c>
      <c r="T55">
        <v>474.90399999999994</v>
      </c>
    </row>
    <row r="56" spans="1:20" ht="16.5" customHeight="1" thickBot="1">
      <c r="A56" s="304" t="s">
        <v>1354</v>
      </c>
      <c r="B56" s="313" t="s">
        <v>1068</v>
      </c>
      <c r="C56" s="314">
        <f t="shared" si="0"/>
        <v>117.98999999999998</v>
      </c>
      <c r="T56">
        <v>117.98999999999998</v>
      </c>
    </row>
    <row r="57" spans="1:20" ht="20.25" customHeight="1" thickBot="1">
      <c r="A57" s="304" t="s">
        <v>1591</v>
      </c>
      <c r="B57" s="313" t="s">
        <v>1068</v>
      </c>
      <c r="C57" s="314">
        <f t="shared" si="0"/>
        <v>169.73999999999998</v>
      </c>
      <c r="T57">
        <v>169.73999999999998</v>
      </c>
    </row>
    <row r="58" spans="1:20" ht="16.5" customHeight="1" thickBot="1">
      <c r="A58" s="304" t="s">
        <v>1592</v>
      </c>
      <c r="B58" s="313" t="s">
        <v>1068</v>
      </c>
      <c r="C58" s="314">
        <f t="shared" si="0"/>
        <v>178.01999999999995</v>
      </c>
      <c r="T58">
        <v>178.01999999999995</v>
      </c>
    </row>
    <row r="59" spans="1:20" ht="16.5" customHeight="1" thickBot="1">
      <c r="A59" s="304" t="s">
        <v>1593</v>
      </c>
      <c r="B59" s="313" t="s">
        <v>1068</v>
      </c>
      <c r="C59" s="314">
        <f t="shared" si="0"/>
        <v>248.39999999999998</v>
      </c>
      <c r="T59">
        <v>248.39999999999998</v>
      </c>
    </row>
    <row r="60" spans="1:20" ht="16.5" customHeight="1" thickBot="1">
      <c r="A60" s="304" t="s">
        <v>1594</v>
      </c>
      <c r="B60" s="313" t="s">
        <v>1068</v>
      </c>
      <c r="C60" s="314">
        <f t="shared" si="0"/>
        <v>289.79999999999995</v>
      </c>
      <c r="T60">
        <v>289.79999999999995</v>
      </c>
    </row>
    <row r="61" spans="1:20" ht="16.5" customHeight="1" thickBot="1">
      <c r="A61" s="304" t="s">
        <v>1595</v>
      </c>
      <c r="B61" s="313" t="s">
        <v>1068</v>
      </c>
      <c r="C61" s="314">
        <f t="shared" si="0"/>
        <v>252.53999999999994</v>
      </c>
      <c r="T61">
        <v>252.53999999999994</v>
      </c>
    </row>
    <row r="62" spans="1:20" ht="18.75" customHeight="1" thickBot="1">
      <c r="A62" s="304" t="s">
        <v>1399</v>
      </c>
      <c r="B62" s="313" t="s">
        <v>1068</v>
      </c>
      <c r="C62" s="314">
        <f aca="true" t="shared" si="1" ref="C62:C97">T62*$T$14</f>
        <v>201.66399999999996</v>
      </c>
      <c r="T62">
        <v>201.66399999999996</v>
      </c>
    </row>
    <row r="63" spans="1:20" ht="15.75" customHeight="1" thickBot="1">
      <c r="A63" s="304" t="s">
        <v>1398</v>
      </c>
      <c r="B63" s="313" t="s">
        <v>1068</v>
      </c>
      <c r="C63" s="314">
        <f t="shared" si="1"/>
        <v>327.75</v>
      </c>
      <c r="T63">
        <v>327.75</v>
      </c>
    </row>
    <row r="64" spans="1:20" ht="17.25" customHeight="1" thickBot="1">
      <c r="A64" s="304" t="s">
        <v>1400</v>
      </c>
      <c r="B64" s="313" t="s">
        <v>1068</v>
      </c>
      <c r="C64" s="314">
        <f t="shared" si="1"/>
        <v>534.6349999999999</v>
      </c>
      <c r="T64">
        <v>534.6349999999999</v>
      </c>
    </row>
    <row r="65" spans="1:20" ht="15.75" thickBot="1">
      <c r="A65" s="304" t="s">
        <v>1359</v>
      </c>
      <c r="B65" s="313" t="s">
        <v>1068</v>
      </c>
      <c r="C65" s="314">
        <f t="shared" si="1"/>
        <v>140.75999999999996</v>
      </c>
      <c r="T65">
        <v>140.75999999999996</v>
      </c>
    </row>
    <row r="66" spans="1:20" ht="15.75" thickBot="1">
      <c r="A66" s="304" t="s">
        <v>1360</v>
      </c>
      <c r="B66" s="313" t="s">
        <v>1068</v>
      </c>
      <c r="C66" s="314">
        <f t="shared" si="1"/>
        <v>219.41999999999996</v>
      </c>
      <c r="T66">
        <v>219.41999999999996</v>
      </c>
    </row>
    <row r="67" spans="1:20" ht="15.75" thickBot="1">
      <c r="A67" s="304" t="s">
        <v>1361</v>
      </c>
      <c r="B67" s="313" t="s">
        <v>1068</v>
      </c>
      <c r="C67" s="314">
        <f t="shared" si="1"/>
        <v>306.35999999999996</v>
      </c>
      <c r="T67">
        <v>306.35999999999996</v>
      </c>
    </row>
    <row r="68" spans="1:20" ht="15.75" thickBot="1">
      <c r="A68" s="304" t="s">
        <v>1362</v>
      </c>
      <c r="B68" s="313" t="s">
        <v>1068</v>
      </c>
      <c r="C68" s="314">
        <f t="shared" si="1"/>
        <v>413.9999999999999</v>
      </c>
      <c r="T68">
        <v>413.9999999999999</v>
      </c>
    </row>
    <row r="69" spans="1:20" ht="15.75" thickBot="1">
      <c r="A69" s="304" t="s">
        <v>1363</v>
      </c>
      <c r="B69" s="313" t="s">
        <v>1068</v>
      </c>
      <c r="C69" s="314">
        <f t="shared" si="1"/>
        <v>217.34999999999994</v>
      </c>
      <c r="T69">
        <v>217.34999999999994</v>
      </c>
    </row>
    <row r="70" spans="1:20" ht="15.75" thickBot="1">
      <c r="A70" s="304" t="s">
        <v>1364</v>
      </c>
      <c r="B70" s="313" t="s">
        <v>1068</v>
      </c>
      <c r="C70" s="314">
        <f t="shared" si="1"/>
        <v>318.78</v>
      </c>
      <c r="T70">
        <v>318.78</v>
      </c>
    </row>
    <row r="71" spans="1:20" ht="15.75" thickBot="1">
      <c r="A71" s="304" t="s">
        <v>1365</v>
      </c>
      <c r="B71" s="313" t="s">
        <v>1068</v>
      </c>
      <c r="C71" s="314">
        <f t="shared" si="1"/>
        <v>306.35999999999996</v>
      </c>
      <c r="T71">
        <v>306.35999999999996</v>
      </c>
    </row>
    <row r="72" spans="1:20" ht="15.75" thickBot="1">
      <c r="A72" s="304" t="s">
        <v>1366</v>
      </c>
      <c r="B72" s="313" t="s">
        <v>1068</v>
      </c>
      <c r="C72" s="314">
        <f t="shared" si="1"/>
        <v>482.30999999999995</v>
      </c>
      <c r="T72">
        <v>482.30999999999995</v>
      </c>
    </row>
    <row r="73" spans="1:20" ht="15.75" thickBot="1">
      <c r="A73" s="304" t="s">
        <v>1367</v>
      </c>
      <c r="B73" s="313" t="s">
        <v>1068</v>
      </c>
      <c r="C73" s="314">
        <f t="shared" si="1"/>
        <v>507.15</v>
      </c>
      <c r="T73">
        <v>507.15</v>
      </c>
    </row>
    <row r="74" spans="1:20" ht="15.75" thickBot="1">
      <c r="A74" s="304" t="s">
        <v>1368</v>
      </c>
      <c r="B74" s="313" t="s">
        <v>1068</v>
      </c>
      <c r="C74" s="314">
        <f t="shared" si="1"/>
        <v>209.06999999999996</v>
      </c>
      <c r="T74">
        <v>209.06999999999996</v>
      </c>
    </row>
    <row r="75" spans="1:20" ht="15.75" thickBot="1">
      <c r="A75" s="304" t="s">
        <v>1369</v>
      </c>
      <c r="B75" s="313" t="s">
        <v>1068</v>
      </c>
      <c r="C75" s="314">
        <f t="shared" si="1"/>
        <v>291.86999999999995</v>
      </c>
      <c r="T75">
        <v>291.86999999999995</v>
      </c>
    </row>
    <row r="76" spans="1:20" ht="15.75" thickBot="1">
      <c r="A76" s="304" t="s">
        <v>1370</v>
      </c>
      <c r="B76" s="313" t="s">
        <v>1068</v>
      </c>
      <c r="C76" s="314">
        <f t="shared" si="1"/>
        <v>476.0999999999999</v>
      </c>
      <c r="T76">
        <v>476.0999999999999</v>
      </c>
    </row>
    <row r="77" spans="1:20" ht="15.75" thickBot="1">
      <c r="A77" s="304" t="s">
        <v>1371</v>
      </c>
      <c r="B77" s="313" t="s">
        <v>1068</v>
      </c>
      <c r="C77" s="314">
        <f t="shared" si="1"/>
        <v>213.20999999999995</v>
      </c>
      <c r="T77">
        <v>213.20999999999995</v>
      </c>
    </row>
    <row r="78" spans="1:20" ht="15.75" thickBot="1">
      <c r="A78" s="304" t="s">
        <v>1372</v>
      </c>
      <c r="B78" s="313" t="s">
        <v>1068</v>
      </c>
      <c r="C78" s="314">
        <f t="shared" si="1"/>
        <v>223.55999999999995</v>
      </c>
      <c r="T78">
        <v>223.55999999999995</v>
      </c>
    </row>
    <row r="79" spans="1:20" ht="15.75" thickBot="1">
      <c r="A79" s="304" t="s">
        <v>1373</v>
      </c>
      <c r="B79" s="313" t="s">
        <v>1068</v>
      </c>
      <c r="C79" s="314">
        <f t="shared" si="1"/>
        <v>287.72999999999996</v>
      </c>
      <c r="T79">
        <v>287.72999999999996</v>
      </c>
    </row>
    <row r="80" spans="1:20" ht="15.75" thickBot="1">
      <c r="A80" s="304" t="s">
        <v>1374</v>
      </c>
      <c r="B80" s="313" t="s">
        <v>1068</v>
      </c>
      <c r="C80" s="314">
        <f t="shared" si="1"/>
        <v>215.27999999999997</v>
      </c>
      <c r="T80">
        <v>215.27999999999997</v>
      </c>
    </row>
    <row r="81" spans="1:20" ht="15.75" thickBot="1">
      <c r="A81" s="304" t="s">
        <v>1375</v>
      </c>
      <c r="B81" s="313" t="s">
        <v>1068</v>
      </c>
      <c r="C81" s="314">
        <f t="shared" si="1"/>
        <v>291.86999999999995</v>
      </c>
      <c r="T81">
        <v>291.86999999999995</v>
      </c>
    </row>
    <row r="82" spans="1:20" ht="15.75" thickBot="1">
      <c r="A82" s="304" t="s">
        <v>1376</v>
      </c>
      <c r="B82" s="313" t="s">
        <v>1068</v>
      </c>
      <c r="C82" s="314">
        <f t="shared" si="1"/>
        <v>302.2199999999999</v>
      </c>
      <c r="T82">
        <v>302.2199999999999</v>
      </c>
    </row>
    <row r="83" spans="1:20" ht="15.75" thickBot="1">
      <c r="A83" s="304" t="s">
        <v>1377</v>
      </c>
      <c r="B83" s="313" t="s">
        <v>1068</v>
      </c>
      <c r="C83" s="314">
        <f t="shared" si="1"/>
        <v>447.1199999999999</v>
      </c>
      <c r="T83">
        <v>447.1199999999999</v>
      </c>
    </row>
    <row r="84" spans="1:20" ht="15.75" thickBot="1">
      <c r="A84" s="304" t="s">
        <v>1180</v>
      </c>
      <c r="B84" s="313" t="s">
        <v>1068</v>
      </c>
      <c r="C84" s="314">
        <f t="shared" si="1"/>
        <v>224.18099999999998</v>
      </c>
      <c r="T84">
        <v>224.18099999999998</v>
      </c>
    </row>
    <row r="85" spans="1:20" ht="15.75" thickBot="1">
      <c r="A85" s="304" t="s">
        <v>1181</v>
      </c>
      <c r="B85" s="313" t="s">
        <v>1068</v>
      </c>
      <c r="C85" s="314">
        <f t="shared" si="1"/>
        <v>324.53</v>
      </c>
      <c r="T85">
        <v>324.53</v>
      </c>
    </row>
    <row r="86" spans="1:20" ht="15.75" thickBot="1">
      <c r="A86" s="304" t="s">
        <v>1182</v>
      </c>
      <c r="B86" s="313" t="s">
        <v>1068</v>
      </c>
      <c r="C86" s="314">
        <f t="shared" si="1"/>
        <v>344.07079999999996</v>
      </c>
      <c r="T86">
        <v>344.07079999999996</v>
      </c>
    </row>
    <row r="87" spans="1:20" ht="15.75" thickBot="1">
      <c r="A87" s="304" t="s">
        <v>1183</v>
      </c>
      <c r="B87" s="313" t="s">
        <v>1068</v>
      </c>
      <c r="C87" s="314">
        <f t="shared" si="1"/>
        <v>342.19399999999996</v>
      </c>
      <c r="T87">
        <v>342.19399999999996</v>
      </c>
    </row>
    <row r="88" spans="1:20" ht="15.75" thickBot="1">
      <c r="A88" s="304" t="s">
        <v>1184</v>
      </c>
      <c r="B88" s="313" t="s">
        <v>1068</v>
      </c>
      <c r="C88" s="314">
        <f t="shared" si="1"/>
        <v>347.645</v>
      </c>
      <c r="T88">
        <v>347.645</v>
      </c>
    </row>
    <row r="89" spans="1:20" ht="15.75" thickBot="1">
      <c r="A89" s="304" t="s">
        <v>1185</v>
      </c>
      <c r="B89" s="313" t="s">
        <v>1068</v>
      </c>
      <c r="C89" s="314">
        <f t="shared" si="1"/>
        <v>467.08399999999995</v>
      </c>
      <c r="T89">
        <v>467.08399999999995</v>
      </c>
    </row>
    <row r="90" spans="1:20" ht="15.75" thickBot="1">
      <c r="A90" s="304" t="s">
        <v>1186</v>
      </c>
      <c r="B90" s="313" t="s">
        <v>1068</v>
      </c>
      <c r="C90" s="314">
        <f t="shared" si="1"/>
        <v>489.6009999999999</v>
      </c>
      <c r="T90">
        <v>489.6009999999999</v>
      </c>
    </row>
    <row r="91" spans="1:20" ht="15.75" thickBot="1">
      <c r="A91" s="304" t="s">
        <v>1187</v>
      </c>
      <c r="B91" s="313" t="s">
        <v>1068</v>
      </c>
      <c r="C91" s="314">
        <f t="shared" si="1"/>
        <v>511.40500000000003</v>
      </c>
      <c r="T91">
        <v>511.40500000000003</v>
      </c>
    </row>
    <row r="92" spans="1:20" ht="15.75" thickBot="1">
      <c r="A92" s="304" t="s">
        <v>1188</v>
      </c>
      <c r="B92" s="313" t="s">
        <v>1068</v>
      </c>
      <c r="C92" s="314">
        <f t="shared" si="1"/>
        <v>342.72529999999995</v>
      </c>
      <c r="T92">
        <v>342.72529999999995</v>
      </c>
    </row>
    <row r="93" spans="1:20" ht="15.75" thickBot="1">
      <c r="A93" s="304" t="s">
        <v>1189</v>
      </c>
      <c r="B93" s="313" t="s">
        <v>1068</v>
      </c>
      <c r="C93" s="314">
        <f t="shared" si="1"/>
        <v>491.027</v>
      </c>
      <c r="T93">
        <v>491.027</v>
      </c>
    </row>
    <row r="94" spans="1:20" ht="15.75" thickBot="1">
      <c r="A94" s="304" t="s">
        <v>1190</v>
      </c>
      <c r="B94" s="313" t="s">
        <v>1068</v>
      </c>
      <c r="C94" s="314">
        <f t="shared" si="1"/>
        <v>716.6339999999999</v>
      </c>
      <c r="T94">
        <v>716.6339999999999</v>
      </c>
    </row>
    <row r="95" spans="1:20" ht="15.75" thickBot="1">
      <c r="A95" s="304" t="s">
        <v>1191</v>
      </c>
      <c r="B95" s="313" t="s">
        <v>1068</v>
      </c>
      <c r="C95" s="314">
        <f t="shared" si="1"/>
        <v>765.8178571428571</v>
      </c>
      <c r="T95">
        <v>765.8178571428571</v>
      </c>
    </row>
    <row r="96" spans="1:20" ht="15.75" thickBot="1">
      <c r="A96" s="304" t="s">
        <v>1192</v>
      </c>
      <c r="B96" s="313" t="s">
        <v>1068</v>
      </c>
      <c r="C96" s="314">
        <f t="shared" si="1"/>
        <v>716.634</v>
      </c>
      <c r="T96">
        <v>716.634</v>
      </c>
    </row>
    <row r="97" spans="1:20" ht="15.75" thickBot="1">
      <c r="A97" s="304" t="s">
        <v>1193</v>
      </c>
      <c r="B97" s="313" t="s">
        <v>1068</v>
      </c>
      <c r="C97" s="314">
        <f t="shared" si="1"/>
        <v>796.2599999999999</v>
      </c>
      <c r="T97">
        <v>796.2599999999999</v>
      </c>
    </row>
    <row r="98" spans="1:20" ht="15.75" thickBot="1">
      <c r="A98" s="304" t="s">
        <v>1402</v>
      </c>
      <c r="B98" s="313" t="s">
        <v>1068</v>
      </c>
      <c r="C98" s="314">
        <f aca="true" t="shared" si="2" ref="C98:C116">T98*$T$14</f>
        <v>206.75028571428572</v>
      </c>
      <c r="T98">
        <v>206.75028571428572</v>
      </c>
    </row>
    <row r="99" spans="1:20" ht="15.75" thickBot="1">
      <c r="A99" s="304" t="s">
        <v>1403</v>
      </c>
      <c r="B99" s="313" t="s">
        <v>1068</v>
      </c>
      <c r="C99" s="314">
        <f t="shared" si="2"/>
        <v>331.775</v>
      </c>
      <c r="T99">
        <v>331.775</v>
      </c>
    </row>
    <row r="100" spans="1:20" ht="15.75" thickBot="1">
      <c r="A100" s="304" t="s">
        <v>1404</v>
      </c>
      <c r="B100" s="313" t="s">
        <v>1068</v>
      </c>
      <c r="C100" s="314">
        <f t="shared" si="2"/>
        <v>299.97257142857137</v>
      </c>
      <c r="T100">
        <v>299.97257142857137</v>
      </c>
    </row>
    <row r="101" spans="1:20" ht="15.75" thickBot="1">
      <c r="A101" s="304" t="s">
        <v>1405</v>
      </c>
      <c r="B101" s="313" t="s">
        <v>1068</v>
      </c>
      <c r="C101" s="314">
        <f t="shared" si="2"/>
        <v>440.54200000000003</v>
      </c>
      <c r="T101">
        <v>440.54200000000003</v>
      </c>
    </row>
    <row r="102" spans="1:20" ht="15.75" thickBot="1">
      <c r="A102" s="304" t="s">
        <v>1406</v>
      </c>
      <c r="B102" s="313" t="s">
        <v>1068</v>
      </c>
      <c r="C102" s="314">
        <f t="shared" si="2"/>
        <v>769.7179999999998</v>
      </c>
      <c r="T102">
        <v>769.7179999999998</v>
      </c>
    </row>
    <row r="103" spans="1:20" ht="15.75" thickBot="1">
      <c r="A103" s="304" t="s">
        <v>1401</v>
      </c>
      <c r="B103" s="313" t="s">
        <v>1068</v>
      </c>
      <c r="C103" s="314">
        <f t="shared" si="2"/>
        <v>132.48</v>
      </c>
      <c r="T103">
        <v>132.48</v>
      </c>
    </row>
    <row r="104" spans="1:20" ht="15.75" thickBot="1">
      <c r="A104" s="304" t="s">
        <v>1407</v>
      </c>
      <c r="B104" s="313" t="s">
        <v>1068</v>
      </c>
      <c r="C104" s="314">
        <f t="shared" si="2"/>
        <v>206.99999999999994</v>
      </c>
      <c r="T104">
        <v>206.99999999999994</v>
      </c>
    </row>
    <row r="105" spans="1:20" ht="15.75" thickBot="1">
      <c r="A105" s="304" t="s">
        <v>1408</v>
      </c>
      <c r="B105" s="313" t="s">
        <v>1068</v>
      </c>
      <c r="C105" s="314">
        <f t="shared" si="2"/>
        <v>190.43999999999997</v>
      </c>
      <c r="T105">
        <v>190.43999999999997</v>
      </c>
    </row>
    <row r="106" spans="1:20" ht="15.75" thickBot="1">
      <c r="A106" s="304" t="s">
        <v>1409</v>
      </c>
      <c r="B106" s="313" t="s">
        <v>1068</v>
      </c>
      <c r="C106" s="314">
        <f t="shared" si="2"/>
        <v>269.09999999999997</v>
      </c>
      <c r="T106">
        <v>269.09999999999997</v>
      </c>
    </row>
    <row r="107" spans="1:20" ht="15.75" thickBot="1">
      <c r="A107" s="304" t="s">
        <v>1410</v>
      </c>
      <c r="B107" s="313" t="s">
        <v>1068</v>
      </c>
      <c r="C107" s="314">
        <f t="shared" si="2"/>
        <v>279.45</v>
      </c>
      <c r="T107">
        <v>279.45</v>
      </c>
    </row>
    <row r="108" spans="1:20" ht="15.75" thickBot="1">
      <c r="A108" s="304" t="s">
        <v>1411</v>
      </c>
      <c r="B108" s="313" t="s">
        <v>1068</v>
      </c>
      <c r="C108" s="314">
        <f t="shared" si="2"/>
        <v>300.15</v>
      </c>
      <c r="T108">
        <v>300.15</v>
      </c>
    </row>
    <row r="109" spans="1:20" ht="15.75" thickBot="1">
      <c r="A109" s="304" t="s">
        <v>1412</v>
      </c>
      <c r="B109" s="313" t="s">
        <v>1068</v>
      </c>
      <c r="C109" s="314">
        <f t="shared" si="2"/>
        <v>486.45</v>
      </c>
      <c r="T109">
        <v>486.45</v>
      </c>
    </row>
    <row r="110" spans="1:20" ht="15.75" thickBot="1">
      <c r="A110" s="304" t="s">
        <v>1413</v>
      </c>
      <c r="B110" s="313" t="s">
        <v>1068</v>
      </c>
      <c r="C110" s="314">
        <f t="shared" si="2"/>
        <v>130.40999999999997</v>
      </c>
      <c r="T110">
        <v>130.40999999999997</v>
      </c>
    </row>
    <row r="111" spans="1:20" ht="15.75" thickBot="1">
      <c r="A111" s="304" t="s">
        <v>1414</v>
      </c>
      <c r="B111" s="313" t="s">
        <v>1068</v>
      </c>
      <c r="C111" s="314">
        <f t="shared" si="2"/>
        <v>192.50999999999996</v>
      </c>
      <c r="T111">
        <v>192.50999999999996</v>
      </c>
    </row>
    <row r="112" spans="1:20" ht="15.75" thickBot="1">
      <c r="A112" s="304" t="s">
        <v>1415</v>
      </c>
      <c r="B112" s="313" t="s">
        <v>1068</v>
      </c>
      <c r="C112" s="314">
        <f t="shared" si="2"/>
        <v>196.64999999999995</v>
      </c>
      <c r="T112">
        <v>196.64999999999995</v>
      </c>
    </row>
    <row r="113" spans="1:20" ht="15.75" thickBot="1">
      <c r="A113" s="304" t="s">
        <v>1416</v>
      </c>
      <c r="B113" s="313" t="s">
        <v>1068</v>
      </c>
      <c r="C113" s="314">
        <f t="shared" si="2"/>
        <v>248.39999999999998</v>
      </c>
      <c r="T113">
        <v>248.39999999999998</v>
      </c>
    </row>
    <row r="114" spans="1:20" ht="15.75" thickBot="1">
      <c r="A114" s="304" t="s">
        <v>1417</v>
      </c>
      <c r="B114" s="313" t="s">
        <v>1068</v>
      </c>
      <c r="C114" s="314">
        <f t="shared" si="2"/>
        <v>252.53999999999994</v>
      </c>
      <c r="T114">
        <v>252.53999999999994</v>
      </c>
    </row>
    <row r="115" spans="1:20" ht="15.75" thickBot="1">
      <c r="A115" s="304" t="s">
        <v>1418</v>
      </c>
      <c r="B115" s="313" t="s">
        <v>1068</v>
      </c>
      <c r="C115" s="314">
        <f t="shared" si="2"/>
        <v>289.79999999999995</v>
      </c>
      <c r="T115">
        <v>289.79999999999995</v>
      </c>
    </row>
    <row r="116" spans="1:20" ht="15.75" thickBot="1">
      <c r="A116" s="304" t="s">
        <v>1419</v>
      </c>
      <c r="B116" s="313" t="s">
        <v>1068</v>
      </c>
      <c r="C116" s="314">
        <f t="shared" si="2"/>
        <v>455.3999999999999</v>
      </c>
      <c r="T116">
        <v>455.3999999999999</v>
      </c>
    </row>
    <row r="117" spans="1:20" ht="15.75" thickBot="1">
      <c r="A117" s="304" t="s">
        <v>1378</v>
      </c>
      <c r="B117" s="313" t="s">
        <v>1068</v>
      </c>
      <c r="C117" s="314">
        <f aca="true" t="shared" si="3" ref="C117:C138">T117*$T$14</f>
        <v>204.89933333333335</v>
      </c>
      <c r="T117">
        <v>204.89933333333335</v>
      </c>
    </row>
    <row r="118" spans="1:20" ht="15.75" thickBot="1">
      <c r="A118" s="304" t="s">
        <v>1379</v>
      </c>
      <c r="B118" s="313" t="s">
        <v>1068</v>
      </c>
      <c r="C118" s="314">
        <f t="shared" si="3"/>
        <v>309.02799999999996</v>
      </c>
      <c r="T118">
        <v>309.02799999999996</v>
      </c>
    </row>
    <row r="119" spans="1:20" ht="15.75" thickBot="1">
      <c r="A119" s="304" t="s">
        <v>1380</v>
      </c>
      <c r="B119" s="313" t="s">
        <v>1068</v>
      </c>
      <c r="C119" s="314">
        <f t="shared" si="3"/>
        <v>309.0148571428571</v>
      </c>
      <c r="T119">
        <v>309.0148571428571</v>
      </c>
    </row>
    <row r="120" spans="1:20" ht="15.75" thickBot="1">
      <c r="A120" s="304" t="s">
        <v>1381</v>
      </c>
      <c r="B120" s="313" t="s">
        <v>1068</v>
      </c>
      <c r="C120" s="314">
        <f t="shared" si="3"/>
        <v>405.95</v>
      </c>
      <c r="T120">
        <v>405.95</v>
      </c>
    </row>
    <row r="121" spans="1:20" ht="15.75" thickBot="1">
      <c r="A121" s="304" t="s">
        <v>1382</v>
      </c>
      <c r="B121" s="313" t="s">
        <v>1068</v>
      </c>
      <c r="C121" s="314">
        <f t="shared" si="3"/>
        <v>405.95</v>
      </c>
      <c r="T121">
        <v>405.95</v>
      </c>
    </row>
    <row r="122" spans="1:20" ht="15.75" thickBot="1">
      <c r="A122" s="304" t="s">
        <v>1383</v>
      </c>
      <c r="B122" s="313" t="s">
        <v>1068</v>
      </c>
      <c r="C122" s="314">
        <f t="shared" si="3"/>
        <v>703.3629999999999</v>
      </c>
      <c r="T122">
        <v>703.3629999999999</v>
      </c>
    </row>
    <row r="123" spans="1:20" ht="15.75" thickBot="1">
      <c r="A123" s="304" t="s">
        <v>1384</v>
      </c>
      <c r="B123" s="313" t="s">
        <v>1068</v>
      </c>
      <c r="C123" s="314">
        <f t="shared" si="3"/>
        <v>717.83</v>
      </c>
      <c r="T123">
        <v>717.83</v>
      </c>
    </row>
    <row r="124" spans="1:20" ht="15.75" thickBot="1">
      <c r="A124" s="304" t="s">
        <v>1431</v>
      </c>
      <c r="B124" s="313" t="s">
        <v>1068</v>
      </c>
      <c r="C124" s="314">
        <f t="shared" si="3"/>
        <v>149.12177777777777</v>
      </c>
      <c r="T124">
        <v>149.12177777777777</v>
      </c>
    </row>
    <row r="125" spans="1:20" ht="15.75" thickBot="1">
      <c r="A125" s="304" t="s">
        <v>1432</v>
      </c>
      <c r="B125" s="313" t="s">
        <v>1068</v>
      </c>
      <c r="C125" s="314">
        <f t="shared" si="3"/>
        <v>229.40199999999996</v>
      </c>
      <c r="T125">
        <v>229.40199999999996</v>
      </c>
    </row>
    <row r="126" spans="1:20" ht="15.75" thickBot="1">
      <c r="A126" s="304" t="s">
        <v>1433</v>
      </c>
      <c r="B126" s="313" t="s">
        <v>1068</v>
      </c>
      <c r="C126" s="314">
        <f t="shared" si="3"/>
        <v>331.775</v>
      </c>
      <c r="T126">
        <v>331.775</v>
      </c>
    </row>
    <row r="127" spans="1:20" ht="15.75" thickBot="1">
      <c r="A127" s="304" t="s">
        <v>1434</v>
      </c>
      <c r="B127" s="313" t="s">
        <v>1068</v>
      </c>
      <c r="C127" s="314">
        <f t="shared" si="3"/>
        <v>456.43499999999995</v>
      </c>
      <c r="T127">
        <v>456.43499999999995</v>
      </c>
    </row>
    <row r="128" spans="1:20" ht="15.75" thickBot="1">
      <c r="A128" s="304" t="s">
        <v>1420</v>
      </c>
      <c r="B128" s="313" t="s">
        <v>1068</v>
      </c>
      <c r="C128" s="314">
        <f t="shared" si="3"/>
        <v>95.21999999999998</v>
      </c>
      <c r="T128">
        <v>95.21999999999998</v>
      </c>
    </row>
    <row r="129" spans="1:20" ht="15.75" thickBot="1">
      <c r="A129" s="304" t="s">
        <v>1421</v>
      </c>
      <c r="B129" s="313" t="s">
        <v>1068</v>
      </c>
      <c r="C129" s="314">
        <f t="shared" si="3"/>
        <v>142.82999999999998</v>
      </c>
      <c r="T129">
        <v>142.82999999999998</v>
      </c>
    </row>
    <row r="130" spans="1:20" ht="15.75" thickBot="1">
      <c r="A130" s="304" t="s">
        <v>1422</v>
      </c>
      <c r="B130" s="313" t="s">
        <v>1068</v>
      </c>
      <c r="C130" s="314">
        <f t="shared" si="3"/>
        <v>206.99999999999994</v>
      </c>
      <c r="T130">
        <v>206.99999999999994</v>
      </c>
    </row>
    <row r="131" spans="1:20" ht="15.75" thickBot="1">
      <c r="A131" s="304" t="s">
        <v>1423</v>
      </c>
      <c r="B131" s="313" t="s">
        <v>1068</v>
      </c>
      <c r="C131" s="314">
        <f t="shared" si="3"/>
        <v>285.65999999999997</v>
      </c>
      <c r="T131">
        <v>285.65999999999997</v>
      </c>
    </row>
    <row r="132" spans="1:20" ht="15.75" thickBot="1">
      <c r="A132" s="304" t="s">
        <v>1435</v>
      </c>
      <c r="B132" s="313" t="s">
        <v>1068</v>
      </c>
      <c r="C132" s="314">
        <f t="shared" si="3"/>
        <v>93.14999999999998</v>
      </c>
      <c r="T132">
        <v>93.14999999999998</v>
      </c>
    </row>
    <row r="133" spans="1:20" ht="15.75" thickBot="1">
      <c r="A133" s="304" t="s">
        <v>1436</v>
      </c>
      <c r="B133" s="313" t="s">
        <v>1068</v>
      </c>
      <c r="C133" s="314">
        <f t="shared" si="3"/>
        <v>124.19999999999999</v>
      </c>
      <c r="T133">
        <v>124.19999999999999</v>
      </c>
    </row>
    <row r="134" spans="1:20" ht="15.75" thickBot="1">
      <c r="A134" s="304" t="s">
        <v>1437</v>
      </c>
      <c r="B134" s="313" t="s">
        <v>1068</v>
      </c>
      <c r="C134" s="314">
        <f t="shared" si="3"/>
        <v>132.48</v>
      </c>
      <c r="T134">
        <v>132.48</v>
      </c>
    </row>
    <row r="135" spans="1:20" ht="15.75" thickBot="1">
      <c r="A135" s="304" t="s">
        <v>1438</v>
      </c>
      <c r="B135" s="313" t="s">
        <v>1068</v>
      </c>
      <c r="C135" s="314">
        <f t="shared" si="3"/>
        <v>142.82999999999998</v>
      </c>
      <c r="T135">
        <v>142.82999999999998</v>
      </c>
    </row>
    <row r="136" spans="1:20" ht="15.75" thickBot="1">
      <c r="A136" s="304" t="s">
        <v>1439</v>
      </c>
      <c r="B136" s="313" t="s">
        <v>1068</v>
      </c>
      <c r="C136" s="314">
        <f t="shared" si="3"/>
        <v>194.57999999999998</v>
      </c>
      <c r="T136">
        <v>194.57999999999998</v>
      </c>
    </row>
    <row r="137" spans="1:20" ht="15.75" thickBot="1">
      <c r="A137" s="304" t="s">
        <v>1440</v>
      </c>
      <c r="B137" s="313" t="s">
        <v>1068</v>
      </c>
      <c r="C137" s="314">
        <f t="shared" si="3"/>
        <v>269.09999999999997</v>
      </c>
      <c r="T137">
        <v>269.09999999999997</v>
      </c>
    </row>
    <row r="138" spans="1:20" ht="15.75" thickBot="1">
      <c r="A138" s="304" t="s">
        <v>1441</v>
      </c>
      <c r="B138" s="313" t="s">
        <v>1068</v>
      </c>
      <c r="C138" s="314">
        <f t="shared" si="3"/>
        <v>298.08</v>
      </c>
      <c r="T138">
        <v>298.08</v>
      </c>
    </row>
    <row r="139" spans="1:20" ht="15.75" thickBot="1">
      <c r="A139" s="304" t="s">
        <v>1424</v>
      </c>
      <c r="B139" s="313" t="s">
        <v>1068</v>
      </c>
      <c r="C139" s="314">
        <f aca="true" t="shared" si="4" ref="C139:C157">T139*$T$14</f>
        <v>137.93099999999998</v>
      </c>
      <c r="T139">
        <v>137.93099999999998</v>
      </c>
    </row>
    <row r="140" spans="1:20" ht="15.75" thickBot="1">
      <c r="A140" s="304" t="s">
        <v>1425</v>
      </c>
      <c r="B140" s="313" t="s">
        <v>1068</v>
      </c>
      <c r="C140" s="314">
        <f t="shared" si="4"/>
        <v>193.2</v>
      </c>
      <c r="T140">
        <v>193.2</v>
      </c>
    </row>
    <row r="141" spans="1:20" ht="15.75" thickBot="1">
      <c r="A141" s="304" t="s">
        <v>1426</v>
      </c>
      <c r="B141" s="313" t="s">
        <v>1068</v>
      </c>
      <c r="C141" s="314">
        <f t="shared" si="4"/>
        <v>207.7147692307692</v>
      </c>
      <c r="T141">
        <v>207.7147692307692</v>
      </c>
    </row>
    <row r="142" spans="1:20" ht="15.75" thickBot="1">
      <c r="A142" s="304" t="s">
        <v>1427</v>
      </c>
      <c r="B142" s="313" t="s">
        <v>1068</v>
      </c>
      <c r="C142" s="314">
        <f t="shared" si="4"/>
        <v>223.72866666666664</v>
      </c>
      <c r="T142">
        <v>223.72866666666664</v>
      </c>
    </row>
    <row r="143" spans="1:20" ht="15.75" thickBot="1">
      <c r="A143" s="304" t="s">
        <v>1428</v>
      </c>
      <c r="B143" s="313" t="s">
        <v>1068</v>
      </c>
      <c r="C143" s="314">
        <f t="shared" si="4"/>
        <v>432.492</v>
      </c>
      <c r="T143">
        <v>432.492</v>
      </c>
    </row>
    <row r="144" spans="1:20" ht="15.75" thickBot="1">
      <c r="A144" s="304" t="s">
        <v>1429</v>
      </c>
      <c r="B144" s="313" t="s">
        <v>1068</v>
      </c>
      <c r="C144" s="314">
        <f t="shared" si="4"/>
        <v>311.87999999999994</v>
      </c>
      <c r="T144">
        <v>311.87999999999994</v>
      </c>
    </row>
    <row r="145" spans="1:20" ht="15.75" thickBot="1">
      <c r="A145" s="304" t="s">
        <v>1430</v>
      </c>
      <c r="B145" s="313" t="s">
        <v>1068</v>
      </c>
      <c r="C145" s="314">
        <f t="shared" si="4"/>
        <v>477.756</v>
      </c>
      <c r="T145">
        <v>477.756</v>
      </c>
    </row>
    <row r="146" spans="1:20" ht="15.75" thickBot="1">
      <c r="A146" s="304" t="s">
        <v>1442</v>
      </c>
      <c r="B146" s="313" t="s">
        <v>1068</v>
      </c>
      <c r="C146" s="314">
        <f t="shared" si="4"/>
        <v>86.93999999999998</v>
      </c>
      <c r="T146">
        <v>86.93999999999998</v>
      </c>
    </row>
    <row r="147" spans="1:20" ht="15.75" thickBot="1">
      <c r="A147" s="304" t="s">
        <v>1443</v>
      </c>
      <c r="B147" s="313" t="s">
        <v>1068</v>
      </c>
      <c r="C147" s="314">
        <f t="shared" si="4"/>
        <v>113.84999999999998</v>
      </c>
      <c r="T147">
        <v>113.84999999999998</v>
      </c>
    </row>
    <row r="148" spans="1:20" ht="15.75" thickBot="1">
      <c r="A148" s="304" t="s">
        <v>1444</v>
      </c>
      <c r="B148" s="313" t="s">
        <v>1068</v>
      </c>
      <c r="C148" s="314">
        <f t="shared" si="4"/>
        <v>115.91999999999997</v>
      </c>
      <c r="T148">
        <v>115.91999999999997</v>
      </c>
    </row>
    <row r="149" spans="1:20" ht="15.75" thickBot="1">
      <c r="A149" s="304" t="s">
        <v>1445</v>
      </c>
      <c r="B149" s="313" t="s">
        <v>1068</v>
      </c>
      <c r="C149" s="314">
        <f t="shared" si="4"/>
        <v>138.68999999999997</v>
      </c>
      <c r="T149">
        <v>138.68999999999997</v>
      </c>
    </row>
    <row r="150" spans="1:20" ht="15.75" thickBot="1">
      <c r="A150" s="304" t="s">
        <v>1446</v>
      </c>
      <c r="B150" s="313" t="s">
        <v>1068</v>
      </c>
      <c r="C150" s="314">
        <f t="shared" si="4"/>
        <v>169.73999999999998</v>
      </c>
      <c r="T150">
        <v>169.73999999999998</v>
      </c>
    </row>
    <row r="151" spans="1:20" ht="15.75" thickBot="1">
      <c r="A151" s="304" t="s">
        <v>1447</v>
      </c>
      <c r="B151" s="313" t="s">
        <v>1068</v>
      </c>
      <c r="C151" s="314">
        <f t="shared" si="4"/>
        <v>192.50999999999996</v>
      </c>
      <c r="T151">
        <v>192.50999999999996</v>
      </c>
    </row>
    <row r="152" spans="1:20" ht="15.75" thickBot="1">
      <c r="A152" s="304" t="s">
        <v>1448</v>
      </c>
      <c r="B152" s="313" t="s">
        <v>1068</v>
      </c>
      <c r="C152" s="314">
        <f t="shared" si="4"/>
        <v>273.23999999999995</v>
      </c>
      <c r="T152">
        <v>273.23999999999995</v>
      </c>
    </row>
    <row r="153" spans="1:20" ht="15.75" thickBot="1">
      <c r="A153" s="304" t="s">
        <v>1449</v>
      </c>
      <c r="B153" s="313" t="s">
        <v>1068</v>
      </c>
      <c r="C153" s="314">
        <f t="shared" si="4"/>
        <v>137.931</v>
      </c>
      <c r="T153">
        <v>137.931</v>
      </c>
    </row>
    <row r="154" spans="1:20" ht="15.75" thickBot="1">
      <c r="A154" s="304" t="s">
        <v>1450</v>
      </c>
      <c r="B154" s="313" t="s">
        <v>1068</v>
      </c>
      <c r="C154" s="314">
        <f t="shared" si="4"/>
        <v>177.56</v>
      </c>
      <c r="T154">
        <v>177.56</v>
      </c>
    </row>
    <row r="155" spans="1:20" ht="15.75" thickBot="1">
      <c r="A155" s="304" t="s">
        <v>1451</v>
      </c>
      <c r="B155" s="313" t="s">
        <v>1068</v>
      </c>
      <c r="C155" s="314">
        <f t="shared" si="4"/>
        <v>184.36799999999997</v>
      </c>
      <c r="T155">
        <v>184.36799999999997</v>
      </c>
    </row>
    <row r="156" spans="1:20" ht="15.75" thickBot="1">
      <c r="A156" s="304" t="s">
        <v>1452</v>
      </c>
      <c r="B156" s="313" t="s">
        <v>1068</v>
      </c>
      <c r="C156" s="314">
        <f t="shared" si="4"/>
        <v>270.64099999999996</v>
      </c>
      <c r="T156">
        <v>270.64099999999996</v>
      </c>
    </row>
    <row r="157" spans="1:20" ht="15.75" thickBot="1">
      <c r="A157" s="304" t="s">
        <v>1453</v>
      </c>
      <c r="B157" s="313" t="s">
        <v>1068</v>
      </c>
      <c r="C157" s="314">
        <f t="shared" si="4"/>
        <v>439.139</v>
      </c>
      <c r="T157">
        <v>439.139</v>
      </c>
    </row>
  </sheetData>
  <sheetProtection/>
  <mergeCells count="7">
    <mergeCell ref="B5:C5"/>
    <mergeCell ref="E4:F5"/>
    <mergeCell ref="D3:G3"/>
    <mergeCell ref="A9:C10"/>
    <mergeCell ref="A13:A14"/>
    <mergeCell ref="B13:B14"/>
    <mergeCell ref="C13:C14"/>
  </mergeCells>
  <hyperlinks>
    <hyperlink ref="B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2:R16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8.00390625" style="0" customWidth="1"/>
    <col min="3" max="3" width="83.57421875" style="0" customWidth="1"/>
    <col min="4" max="4" width="18.28125" style="0" customWidth="1"/>
    <col min="5" max="5" width="24.140625" style="0" customWidth="1"/>
    <col min="6" max="6" width="19.140625" style="0" customWidth="1"/>
    <col min="15" max="15" width="13.7109375" style="0" customWidth="1"/>
    <col min="18" max="18" width="0" style="0" hidden="1" customWidth="1"/>
  </cols>
  <sheetData>
    <row r="2" ht="18.75" thickBot="1">
      <c r="F2" s="290" t="s">
        <v>10</v>
      </c>
    </row>
    <row r="3" spans="1:6" ht="18" customHeight="1" thickTop="1">
      <c r="A3" s="9" t="s">
        <v>7</v>
      </c>
      <c r="F3" s="748"/>
    </row>
    <row r="4" spans="1:6" ht="21" thickBot="1">
      <c r="A4" s="9" t="s">
        <v>8</v>
      </c>
      <c r="F4" s="749"/>
    </row>
    <row r="5" spans="1:6" ht="18.75" customHeight="1" thickTop="1">
      <c r="A5" s="287" t="s">
        <v>9</v>
      </c>
      <c r="B5" s="288"/>
      <c r="C5" s="288"/>
      <c r="D5" s="747" t="s">
        <v>64</v>
      </c>
      <c r="E5" s="747"/>
      <c r="F5" s="286"/>
    </row>
    <row r="10" spans="3:13" ht="22.5">
      <c r="C10" s="632" t="s">
        <v>662</v>
      </c>
      <c r="D10" s="632"/>
      <c r="E10" s="283"/>
      <c r="F10" s="283"/>
      <c r="G10" s="283"/>
      <c r="H10" s="283"/>
      <c r="I10" s="283"/>
      <c r="J10" s="283"/>
      <c r="K10" s="283"/>
      <c r="L10" s="283"/>
      <c r="M10" s="283"/>
    </row>
    <row r="12" spans="3:18" ht="18">
      <c r="C12" s="284" t="s">
        <v>15</v>
      </c>
      <c r="D12" s="285" t="s">
        <v>344</v>
      </c>
      <c r="R12">
        <f>(100-F3)/100</f>
        <v>1</v>
      </c>
    </row>
    <row r="13" spans="3:18" ht="32.25" customHeight="1">
      <c r="C13" s="291" t="s">
        <v>663</v>
      </c>
      <c r="D13" s="289">
        <f>R13*$R$12</f>
        <v>928.78</v>
      </c>
      <c r="O13" s="292"/>
      <c r="R13">
        <v>928.78</v>
      </c>
    </row>
    <row r="14" spans="3:18" ht="32.25" customHeight="1">
      <c r="C14" s="291" t="s">
        <v>664</v>
      </c>
      <c r="D14" s="289">
        <f>R14*$R$12</f>
        <v>1512.02</v>
      </c>
      <c r="O14" s="292"/>
      <c r="R14">
        <v>1512.02</v>
      </c>
    </row>
    <row r="15" spans="3:18" ht="33" customHeight="1">
      <c r="C15" s="291" t="s">
        <v>666</v>
      </c>
      <c r="D15" s="289">
        <f>R15*$R$12</f>
        <v>805</v>
      </c>
      <c r="O15" s="292"/>
      <c r="R15">
        <v>805</v>
      </c>
    </row>
    <row r="16" spans="3:18" ht="31.5" customHeight="1">
      <c r="C16" s="291" t="s">
        <v>665</v>
      </c>
      <c r="D16" s="289">
        <f>R16*$R$12</f>
        <v>1150.04</v>
      </c>
      <c r="O16" s="292"/>
      <c r="R16">
        <v>1150.04</v>
      </c>
    </row>
  </sheetData>
  <sheetProtection/>
  <mergeCells count="3">
    <mergeCell ref="D5:E5"/>
    <mergeCell ref="C10:D10"/>
    <mergeCell ref="F3:F4"/>
  </mergeCells>
  <hyperlinks>
    <hyperlink ref="D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3:R37"/>
  <sheetViews>
    <sheetView zoomScalePageLayoutView="0" workbookViewId="0" topLeftCell="A1">
      <selection activeCell="A6" sqref="A6:C7"/>
    </sheetView>
  </sheetViews>
  <sheetFormatPr defaultColWidth="9.140625" defaultRowHeight="15"/>
  <cols>
    <col min="1" max="1" width="78.57421875" style="0" customWidth="1"/>
    <col min="2" max="2" width="9.8515625" style="0" customWidth="1"/>
    <col min="3" max="3" width="14.28125" style="0" customWidth="1"/>
    <col min="18" max="18" width="9.140625" style="0" hidden="1" customWidth="1"/>
  </cols>
  <sheetData>
    <row r="3" spans="1:9" ht="16.5" customHeight="1" thickBot="1">
      <c r="A3" s="9" t="s">
        <v>7</v>
      </c>
      <c r="F3" s="750" t="s">
        <v>10</v>
      </c>
      <c r="G3" s="750"/>
      <c r="H3" s="750"/>
      <c r="I3" s="750"/>
    </row>
    <row r="4" spans="1:8" ht="16.5" customHeight="1" thickTop="1">
      <c r="A4" s="9" t="s">
        <v>8</v>
      </c>
      <c r="G4" s="705"/>
      <c r="H4" s="706"/>
    </row>
    <row r="5" spans="1:8" ht="16.5" thickBot="1">
      <c r="A5" s="1" t="s">
        <v>9</v>
      </c>
      <c r="C5" s="639" t="s">
        <v>64</v>
      </c>
      <c r="D5" s="639"/>
      <c r="E5" s="639"/>
      <c r="F5" s="639"/>
      <c r="G5" s="707"/>
      <c r="H5" s="708"/>
    </row>
    <row r="6" spans="1:3" ht="15.75" thickTop="1">
      <c r="A6" s="628" t="s">
        <v>1093</v>
      </c>
      <c r="B6" s="628"/>
      <c r="C6" s="628"/>
    </row>
    <row r="7" spans="1:3" ht="15">
      <c r="A7" s="628"/>
      <c r="B7" s="628"/>
      <c r="C7" s="628"/>
    </row>
    <row r="8" ht="15.75" thickBot="1"/>
    <row r="9" spans="1:3" ht="18.75" customHeight="1" thickBot="1">
      <c r="A9" s="751" t="s">
        <v>15</v>
      </c>
      <c r="B9" s="738" t="s">
        <v>1091</v>
      </c>
      <c r="C9" s="751" t="s">
        <v>71</v>
      </c>
    </row>
    <row r="10" spans="1:18" ht="21.75" customHeight="1" thickBot="1">
      <c r="A10" s="751"/>
      <c r="B10" s="739"/>
      <c r="C10" s="751"/>
      <c r="R10">
        <f>(100-G4)/100</f>
        <v>1</v>
      </c>
    </row>
    <row r="11" spans="1:18" ht="13.5" customHeight="1" thickBot="1">
      <c r="A11" s="304" t="s">
        <v>1072</v>
      </c>
      <c r="B11" s="296" t="s">
        <v>1068</v>
      </c>
      <c r="C11" s="113">
        <f>R11*$R$10</f>
        <v>662.101</v>
      </c>
      <c r="R11">
        <v>662.101</v>
      </c>
    </row>
    <row r="12" spans="1:18" ht="15.75" thickBot="1">
      <c r="A12" s="304" t="s">
        <v>1073</v>
      </c>
      <c r="B12" s="296" t="s">
        <v>1068</v>
      </c>
      <c r="C12" s="113">
        <f aca="true" t="shared" si="0" ref="C12:C37">R12*$R$10</f>
        <v>748.5411923076922</v>
      </c>
      <c r="R12">
        <v>748.5411923076922</v>
      </c>
    </row>
    <row r="13" spans="1:18" ht="15.75" thickBot="1">
      <c r="A13" s="304" t="s">
        <v>1074</v>
      </c>
      <c r="B13" s="296" t="s">
        <v>1068</v>
      </c>
      <c r="C13" s="113">
        <f t="shared" si="0"/>
        <v>1305.5949999999998</v>
      </c>
      <c r="R13">
        <v>1305.5949999999998</v>
      </c>
    </row>
    <row r="14" spans="1:18" ht="15.75" thickBot="1">
      <c r="A14" s="304" t="s">
        <v>1075</v>
      </c>
      <c r="B14" s="296" t="s">
        <v>1068</v>
      </c>
      <c r="C14" s="113">
        <f t="shared" si="0"/>
        <v>1492.3971666666666</v>
      </c>
      <c r="R14">
        <v>1492.3971666666666</v>
      </c>
    </row>
    <row r="15" spans="1:18" ht="15.75" thickBot="1">
      <c r="A15" s="304" t="s">
        <v>1076</v>
      </c>
      <c r="B15" s="296" t="s">
        <v>1068</v>
      </c>
      <c r="C15" s="113">
        <f t="shared" si="0"/>
        <v>386.84364224137926</v>
      </c>
      <c r="R15">
        <v>386.84364224137926</v>
      </c>
    </row>
    <row r="16" spans="1:18" ht="15.75" thickBot="1">
      <c r="A16" s="304" t="s">
        <v>1077</v>
      </c>
      <c r="B16" s="296" t="s">
        <v>1068</v>
      </c>
      <c r="C16" s="113">
        <f t="shared" si="0"/>
        <v>463.174</v>
      </c>
      <c r="R16">
        <v>463.174</v>
      </c>
    </row>
    <row r="17" spans="1:18" ht="15.75" thickBot="1">
      <c r="A17" s="304" t="s">
        <v>1078</v>
      </c>
      <c r="B17" s="296" t="s">
        <v>1068</v>
      </c>
      <c r="C17" s="113">
        <f t="shared" si="0"/>
        <v>183.6234045174538</v>
      </c>
      <c r="R17">
        <v>183.6234045174538</v>
      </c>
    </row>
    <row r="18" spans="1:18" ht="15.75" thickBot="1">
      <c r="A18" s="304" t="s">
        <v>921</v>
      </c>
      <c r="B18" s="296" t="s">
        <v>1068</v>
      </c>
      <c r="C18" s="113">
        <f t="shared" si="0"/>
        <v>183.90799999999996</v>
      </c>
      <c r="R18">
        <v>183.90799999999996</v>
      </c>
    </row>
    <row r="19" spans="1:18" ht="15.75" thickBot="1">
      <c r="A19" s="304" t="s">
        <v>1079</v>
      </c>
      <c r="B19" s="296" t="s">
        <v>1068</v>
      </c>
      <c r="C19" s="113">
        <f t="shared" si="0"/>
        <v>213.38662621722844</v>
      </c>
      <c r="R19">
        <v>213.38662621722844</v>
      </c>
    </row>
    <row r="20" spans="1:18" ht="15.75" thickBot="1">
      <c r="A20" s="304" t="s">
        <v>922</v>
      </c>
      <c r="B20" s="296" t="s">
        <v>1068</v>
      </c>
      <c r="C20" s="113">
        <f t="shared" si="0"/>
        <v>200.629</v>
      </c>
      <c r="R20">
        <v>200.629</v>
      </c>
    </row>
    <row r="21" spans="1:18" ht="15.75" thickBot="1">
      <c r="A21" s="304" t="s">
        <v>1080</v>
      </c>
      <c r="B21" s="296" t="s">
        <v>1068</v>
      </c>
      <c r="C21" s="113">
        <f t="shared" si="0"/>
        <v>204.03256466876968</v>
      </c>
      <c r="R21">
        <v>204.03256466876968</v>
      </c>
    </row>
    <row r="22" spans="1:18" ht="15.75" thickBot="1">
      <c r="A22" s="304" t="s">
        <v>1081</v>
      </c>
      <c r="B22" s="296" t="s">
        <v>1068</v>
      </c>
      <c r="C22" s="113">
        <f t="shared" si="0"/>
        <v>243.4847191011236</v>
      </c>
      <c r="R22">
        <v>243.4847191011236</v>
      </c>
    </row>
    <row r="23" spans="1:18" ht="15.75" thickBot="1">
      <c r="A23" s="304" t="s">
        <v>923</v>
      </c>
      <c r="B23" s="296" t="s">
        <v>1068</v>
      </c>
      <c r="C23" s="113">
        <f t="shared" si="0"/>
        <v>229.701</v>
      </c>
      <c r="R23">
        <v>229.701</v>
      </c>
    </row>
    <row r="24" spans="1:18" ht="15.75" thickBot="1">
      <c r="A24" s="304" t="s">
        <v>1082</v>
      </c>
      <c r="B24" s="296" t="s">
        <v>1068</v>
      </c>
      <c r="C24" s="113">
        <f t="shared" si="0"/>
        <v>359.754</v>
      </c>
      <c r="R24">
        <v>359.754</v>
      </c>
    </row>
    <row r="25" spans="1:18" ht="15.75" thickBot="1">
      <c r="A25" s="304" t="s">
        <v>1083</v>
      </c>
      <c r="B25" s="296" t="s">
        <v>1068</v>
      </c>
      <c r="C25" s="113">
        <f t="shared" si="0"/>
        <v>580.06</v>
      </c>
      <c r="R25">
        <v>580.06</v>
      </c>
    </row>
    <row r="26" spans="1:18" ht="15.75" thickBot="1">
      <c r="A26" s="304" t="s">
        <v>924</v>
      </c>
      <c r="B26" s="296" t="s">
        <v>1068</v>
      </c>
      <c r="C26" s="113">
        <f t="shared" si="0"/>
        <v>580.06</v>
      </c>
      <c r="R26">
        <v>580.06</v>
      </c>
    </row>
    <row r="27" spans="1:18" ht="15.75" thickBot="1">
      <c r="A27" s="304" t="s">
        <v>1084</v>
      </c>
      <c r="B27" s="296" t="s">
        <v>1068</v>
      </c>
      <c r="C27" s="113">
        <f t="shared" si="0"/>
        <v>646.0239999999999</v>
      </c>
      <c r="R27">
        <v>646.0239999999999</v>
      </c>
    </row>
    <row r="28" spans="1:18" ht="15.75" thickBot="1">
      <c r="A28" s="304" t="s">
        <v>925</v>
      </c>
      <c r="B28" s="296" t="s">
        <v>1068</v>
      </c>
      <c r="C28" s="113">
        <f t="shared" si="0"/>
        <v>202.35399999999998</v>
      </c>
      <c r="R28">
        <v>202.35399999999998</v>
      </c>
    </row>
    <row r="29" spans="1:18" ht="17.25" customHeight="1" thickBot="1">
      <c r="A29" s="304" t="s">
        <v>1085</v>
      </c>
      <c r="B29" s="296" t="s">
        <v>1068</v>
      </c>
      <c r="C29" s="113">
        <f t="shared" si="0"/>
        <v>7371.846179487178</v>
      </c>
      <c r="R29">
        <v>7371.846179487178</v>
      </c>
    </row>
    <row r="30" spans="1:18" ht="15.75" thickBot="1">
      <c r="A30" s="304" t="s">
        <v>1086</v>
      </c>
      <c r="B30" s="296" t="s">
        <v>1068</v>
      </c>
      <c r="C30" s="113">
        <f t="shared" si="0"/>
        <v>383.847</v>
      </c>
      <c r="R30">
        <v>383.847</v>
      </c>
    </row>
    <row r="31" spans="1:18" ht="15.75" thickBot="1">
      <c r="A31" s="304" t="s">
        <v>1087</v>
      </c>
      <c r="B31" s="296" t="s">
        <v>1068</v>
      </c>
      <c r="C31" s="113">
        <f t="shared" si="0"/>
        <v>490.084</v>
      </c>
      <c r="R31">
        <v>490.084</v>
      </c>
    </row>
    <row r="32" spans="1:18" ht="16.5" customHeight="1" thickBot="1">
      <c r="A32" s="304" t="s">
        <v>1088</v>
      </c>
      <c r="B32" s="296" t="s">
        <v>1068</v>
      </c>
      <c r="C32" s="113">
        <f t="shared" si="0"/>
        <v>364.021</v>
      </c>
      <c r="R32">
        <v>364.021</v>
      </c>
    </row>
    <row r="33" spans="1:18" ht="16.5" customHeight="1" thickBot="1">
      <c r="A33" s="304" t="s">
        <v>1152</v>
      </c>
      <c r="B33" s="313" t="s">
        <v>1068</v>
      </c>
      <c r="C33" s="314">
        <f t="shared" si="0"/>
        <v>414.69</v>
      </c>
      <c r="R33">
        <v>414.69</v>
      </c>
    </row>
    <row r="34" spans="1:18" ht="16.5" customHeight="1" thickBot="1">
      <c r="A34" s="304" t="s">
        <v>1153</v>
      </c>
      <c r="B34" s="313" t="s">
        <v>1068</v>
      </c>
      <c r="C34" s="314">
        <f t="shared" si="0"/>
        <v>414.69</v>
      </c>
      <c r="R34">
        <v>414.69</v>
      </c>
    </row>
    <row r="35" spans="1:18" ht="17.25" customHeight="1" thickBot="1">
      <c r="A35" s="304" t="s">
        <v>1089</v>
      </c>
      <c r="B35" s="296" t="s">
        <v>1068</v>
      </c>
      <c r="C35" s="113">
        <f t="shared" si="0"/>
        <v>5299.889999999999</v>
      </c>
      <c r="R35">
        <v>5299.889999999999</v>
      </c>
    </row>
    <row r="36" spans="1:18" ht="16.5" customHeight="1" thickBot="1">
      <c r="A36" s="304" t="s">
        <v>1090</v>
      </c>
      <c r="B36" s="296" t="s">
        <v>1068</v>
      </c>
      <c r="C36" s="113">
        <f t="shared" si="0"/>
        <v>3835.0889999999995</v>
      </c>
      <c r="R36">
        <v>3835.0889999999995</v>
      </c>
    </row>
    <row r="37" spans="1:18" ht="16.5" customHeight="1" thickBot="1">
      <c r="A37" s="312" t="s">
        <v>1154</v>
      </c>
      <c r="B37" s="313" t="s">
        <v>1068</v>
      </c>
      <c r="C37" s="314">
        <f t="shared" si="0"/>
        <v>11479.99</v>
      </c>
      <c r="R37">
        <v>11479.99</v>
      </c>
    </row>
  </sheetData>
  <sheetProtection/>
  <mergeCells count="7">
    <mergeCell ref="G4:H5"/>
    <mergeCell ref="F3:I3"/>
    <mergeCell ref="A6:C7"/>
    <mergeCell ref="A9:A10"/>
    <mergeCell ref="C9:C10"/>
    <mergeCell ref="B9:B10"/>
    <mergeCell ref="C5:F5"/>
  </mergeCells>
  <hyperlinks>
    <hyperlink ref="C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T188"/>
  <sheetViews>
    <sheetView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77.00390625" style="366" customWidth="1"/>
    <col min="2" max="2" width="12.00390625" style="0" customWidth="1"/>
    <col min="3" max="3" width="12.421875" style="419" customWidth="1"/>
    <col min="8" max="14" width="9.140625" style="0" customWidth="1"/>
    <col min="15" max="15" width="9.28125" style="0" customWidth="1"/>
    <col min="16" max="19" width="9.140625" style="0" customWidth="1"/>
    <col min="20" max="20" width="9.140625" style="0" hidden="1" customWidth="1"/>
    <col min="21" max="30" width="9.140625" style="0" customWidth="1"/>
  </cols>
  <sheetData>
    <row r="1" ht="15"/>
    <row r="2" ht="15"/>
    <row r="3" spans="1:8" ht="18.75" customHeight="1" thickBot="1">
      <c r="A3" s="9" t="s">
        <v>7</v>
      </c>
      <c r="E3" s="744" t="s">
        <v>10</v>
      </c>
      <c r="F3" s="744"/>
      <c r="G3" s="744"/>
      <c r="H3" s="744"/>
    </row>
    <row r="4" spans="1:7" ht="17.25" customHeight="1" thickTop="1">
      <c r="A4" s="9" t="s">
        <v>8</v>
      </c>
      <c r="F4" s="623"/>
      <c r="G4" s="624"/>
    </row>
    <row r="5" spans="1:7" ht="16.5" thickBot="1">
      <c r="A5" s="1" t="s">
        <v>9</v>
      </c>
      <c r="B5" s="639" t="s">
        <v>64</v>
      </c>
      <c r="C5" s="639"/>
      <c r="D5" s="639"/>
      <c r="E5" s="286"/>
      <c r="F5" s="625"/>
      <c r="G5" s="626"/>
    </row>
    <row r="6" ht="15.75" thickTop="1"/>
    <row r="10" spans="1:9" ht="15" customHeight="1">
      <c r="A10" s="628" t="s">
        <v>1210</v>
      </c>
      <c r="B10" s="628"/>
      <c r="C10" s="628"/>
      <c r="D10" s="315"/>
      <c r="E10" s="315"/>
      <c r="F10" s="315"/>
      <c r="G10" s="315"/>
      <c r="H10" s="315"/>
      <c r="I10" s="315"/>
    </row>
    <row r="11" spans="1:9" ht="15" customHeight="1" thickBot="1">
      <c r="A11" s="628"/>
      <c r="B11" s="628"/>
      <c r="C11" s="628"/>
      <c r="D11" s="315"/>
      <c r="E11" s="315"/>
      <c r="F11" s="315"/>
      <c r="G11" s="315"/>
      <c r="H11" s="315"/>
      <c r="I11" s="315"/>
    </row>
    <row r="12" spans="1:3" ht="15.75" thickBot="1">
      <c r="A12" s="738" t="s">
        <v>15</v>
      </c>
      <c r="B12" s="738" t="s">
        <v>1091</v>
      </c>
      <c r="C12" s="755" t="s">
        <v>71</v>
      </c>
    </row>
    <row r="13" spans="1:20" ht="27" customHeight="1" thickBot="1">
      <c r="A13" s="739"/>
      <c r="B13" s="739"/>
      <c r="C13" s="755"/>
      <c r="T13">
        <f>(100-F4)/100</f>
        <v>1</v>
      </c>
    </row>
    <row r="14" spans="1:20" ht="17.25" customHeight="1" thickBot="1">
      <c r="A14" s="413" t="s">
        <v>1992</v>
      </c>
      <c r="B14" s="367" t="s">
        <v>1068</v>
      </c>
      <c r="C14" s="379">
        <f>T14*$T$13</f>
        <v>208.47199999999995</v>
      </c>
      <c r="T14">
        <v>208.47199999999995</v>
      </c>
    </row>
    <row r="15" spans="1:20" ht="17.25" customHeight="1" thickBot="1">
      <c r="A15" s="413" t="s">
        <v>1993</v>
      </c>
      <c r="B15" s="367" t="s">
        <v>1068</v>
      </c>
      <c r="C15" s="379">
        <f aca="true" t="shared" si="0" ref="C15:C73">T15*$T$13</f>
        <v>362.29599999999994</v>
      </c>
      <c r="T15">
        <v>362.29599999999994</v>
      </c>
    </row>
    <row r="16" spans="1:20" ht="17.25" customHeight="1" thickBot="1">
      <c r="A16" s="413" t="s">
        <v>1994</v>
      </c>
      <c r="B16" s="367" t="s">
        <v>1068</v>
      </c>
      <c r="C16" s="379">
        <f t="shared" si="0"/>
        <v>222.63999999999993</v>
      </c>
      <c r="T16">
        <v>222.63999999999993</v>
      </c>
    </row>
    <row r="17" spans="1:20" ht="17.25" customHeight="1" thickBot="1">
      <c r="A17" s="413" t="s">
        <v>1995</v>
      </c>
      <c r="B17" s="367" t="s">
        <v>1068</v>
      </c>
      <c r="C17" s="379">
        <f t="shared" si="0"/>
        <v>374.43999999999994</v>
      </c>
      <c r="T17">
        <v>374.43999999999994</v>
      </c>
    </row>
    <row r="18" spans="1:20" ht="17.25" customHeight="1" thickBot="1">
      <c r="A18" s="418" t="s">
        <v>1996</v>
      </c>
      <c r="B18" s="367" t="s">
        <v>1068</v>
      </c>
      <c r="C18" s="379">
        <f t="shared" si="0"/>
        <v>257.04799999999994</v>
      </c>
      <c r="T18">
        <v>257.04799999999994</v>
      </c>
    </row>
    <row r="19" spans="1:20" ht="17.25" customHeight="1" thickBot="1">
      <c r="A19" s="418" t="s">
        <v>1997</v>
      </c>
      <c r="B19" s="367" t="s">
        <v>1068</v>
      </c>
      <c r="C19" s="379">
        <f t="shared" si="0"/>
        <v>343.0679999999999</v>
      </c>
      <c r="T19">
        <v>343.0679999999999</v>
      </c>
    </row>
    <row r="20" spans="1:20" ht="18" customHeight="1" thickBot="1">
      <c r="A20" s="413" t="s">
        <v>1998</v>
      </c>
      <c r="B20" s="367" t="s">
        <v>1068</v>
      </c>
      <c r="C20" s="379">
        <f t="shared" si="0"/>
        <v>277.2879999999999</v>
      </c>
      <c r="T20">
        <v>277.2879999999999</v>
      </c>
    </row>
    <row r="21" spans="1:20" ht="16.5" customHeight="1" thickBot="1">
      <c r="A21" s="413" t="s">
        <v>1999</v>
      </c>
      <c r="B21" s="367" t="s">
        <v>1068</v>
      </c>
      <c r="C21" s="379">
        <f t="shared" si="0"/>
        <v>349.13999999999993</v>
      </c>
      <c r="T21">
        <v>349.13999999999993</v>
      </c>
    </row>
    <row r="22" spans="1:20" ht="15" customHeight="1" thickBot="1">
      <c r="A22" s="413" t="s">
        <v>1911</v>
      </c>
      <c r="B22" s="367" t="s">
        <v>1068</v>
      </c>
      <c r="C22" s="379">
        <f t="shared" si="0"/>
        <v>23.459999999999997</v>
      </c>
      <c r="T22">
        <v>23.459999999999997</v>
      </c>
    </row>
    <row r="23" spans="1:20" ht="18.75" customHeight="1" thickBot="1">
      <c r="A23" s="304" t="s">
        <v>1103</v>
      </c>
      <c r="B23" s="313" t="s">
        <v>1068</v>
      </c>
      <c r="C23" s="379">
        <f t="shared" si="0"/>
        <v>376.49</v>
      </c>
      <c r="T23">
        <v>376.49</v>
      </c>
    </row>
    <row r="24" spans="1:20" ht="16.5" thickBot="1">
      <c r="A24" s="304" t="s">
        <v>1104</v>
      </c>
      <c r="B24" s="313" t="s">
        <v>1068</v>
      </c>
      <c r="C24" s="379">
        <f t="shared" si="0"/>
        <v>376.49</v>
      </c>
      <c r="T24">
        <v>376.49</v>
      </c>
    </row>
    <row r="25" spans="1:20" ht="16.5" thickBot="1">
      <c r="A25" s="304" t="s">
        <v>1105</v>
      </c>
      <c r="B25" s="313" t="s">
        <v>1068</v>
      </c>
      <c r="C25" s="379">
        <f t="shared" si="0"/>
        <v>280.37</v>
      </c>
      <c r="T25">
        <v>280.37</v>
      </c>
    </row>
    <row r="26" spans="1:20" ht="16.5" thickBot="1">
      <c r="A26" s="304" t="s">
        <v>1106</v>
      </c>
      <c r="B26" s="313" t="s">
        <v>1068</v>
      </c>
      <c r="C26" s="379">
        <f t="shared" si="0"/>
        <v>280.37</v>
      </c>
      <c r="T26">
        <v>280.37</v>
      </c>
    </row>
    <row r="27" spans="1:20" ht="16.5" thickBot="1">
      <c r="A27" s="304" t="s">
        <v>1107</v>
      </c>
      <c r="B27" s="313" t="s">
        <v>1068</v>
      </c>
      <c r="C27" s="379">
        <f t="shared" si="0"/>
        <v>658.03</v>
      </c>
      <c r="T27">
        <v>658.03</v>
      </c>
    </row>
    <row r="28" spans="1:20" ht="16.5" thickBot="1">
      <c r="A28" s="304" t="s">
        <v>1108</v>
      </c>
      <c r="B28" s="313" t="s">
        <v>1068</v>
      </c>
      <c r="C28" s="379">
        <f t="shared" si="0"/>
        <v>280.37</v>
      </c>
      <c r="T28">
        <v>280.37</v>
      </c>
    </row>
    <row r="29" spans="1:20" ht="16.5" thickBot="1">
      <c r="A29" s="304" t="s">
        <v>1109</v>
      </c>
      <c r="B29" s="313" t="s">
        <v>1068</v>
      </c>
      <c r="C29" s="379">
        <f t="shared" si="0"/>
        <v>280.37</v>
      </c>
      <c r="T29">
        <v>280.37</v>
      </c>
    </row>
    <row r="30" spans="1:20" ht="16.5" thickBot="1">
      <c r="A30" s="304" t="s">
        <v>1110</v>
      </c>
      <c r="B30" s="313" t="s">
        <v>1068</v>
      </c>
      <c r="C30" s="379">
        <f t="shared" si="0"/>
        <v>538.2</v>
      </c>
      <c r="T30">
        <v>538.2</v>
      </c>
    </row>
    <row r="31" spans="1:20" ht="16.5" thickBot="1">
      <c r="A31" s="304" t="s">
        <v>1111</v>
      </c>
      <c r="B31" s="313" t="s">
        <v>1068</v>
      </c>
      <c r="C31" s="379">
        <f t="shared" si="0"/>
        <v>678.02</v>
      </c>
      <c r="T31">
        <v>678.02</v>
      </c>
    </row>
    <row r="32" spans="1:20" ht="16.5" thickBot="1">
      <c r="A32" s="304" t="s">
        <v>1112</v>
      </c>
      <c r="B32" s="313" t="s">
        <v>1068</v>
      </c>
      <c r="C32" s="379">
        <f t="shared" si="0"/>
        <v>658.03</v>
      </c>
      <c r="T32">
        <v>658.03</v>
      </c>
    </row>
    <row r="33" spans="1:20" ht="16.5" thickBot="1">
      <c r="A33" s="304" t="s">
        <v>2001</v>
      </c>
      <c r="B33" s="313" t="s">
        <v>1068</v>
      </c>
      <c r="C33" s="379">
        <f t="shared" si="0"/>
        <v>335.9839999999999</v>
      </c>
      <c r="T33">
        <v>335.9839999999999</v>
      </c>
    </row>
    <row r="34" spans="1:20" ht="16.5" thickBot="1">
      <c r="A34" s="304" t="s">
        <v>2000</v>
      </c>
      <c r="B34" s="313" t="s">
        <v>1068</v>
      </c>
      <c r="C34" s="379">
        <f t="shared" si="0"/>
        <v>439.2079999999999</v>
      </c>
      <c r="T34">
        <v>439.2079999999999</v>
      </c>
    </row>
    <row r="35" spans="1:20" ht="16.5" thickBot="1">
      <c r="A35" s="304" t="s">
        <v>2002</v>
      </c>
      <c r="B35" s="313" t="s">
        <v>1068</v>
      </c>
      <c r="C35" s="379">
        <f t="shared" si="0"/>
        <v>359.25999999999993</v>
      </c>
      <c r="T35">
        <v>359.25999999999993</v>
      </c>
    </row>
    <row r="36" spans="1:20" ht="16.5" thickBot="1">
      <c r="A36" s="304" t="s">
        <v>2003</v>
      </c>
      <c r="B36" s="313" t="s">
        <v>1068</v>
      </c>
      <c r="C36" s="379">
        <f t="shared" si="0"/>
        <v>471.59199999999987</v>
      </c>
      <c r="T36">
        <v>471.59199999999987</v>
      </c>
    </row>
    <row r="37" spans="1:20" ht="16.5" thickBot="1">
      <c r="A37" s="397" t="s">
        <v>2004</v>
      </c>
      <c r="B37" s="313" t="s">
        <v>1068</v>
      </c>
      <c r="C37" s="379">
        <f t="shared" si="0"/>
        <v>404.7999999999999</v>
      </c>
      <c r="T37">
        <v>404.7999999999999</v>
      </c>
    </row>
    <row r="38" spans="1:20" ht="16.5" thickBot="1">
      <c r="A38" s="304" t="s">
        <v>1155</v>
      </c>
      <c r="B38" s="313" t="s">
        <v>1068</v>
      </c>
      <c r="C38" s="379">
        <f t="shared" si="0"/>
        <v>811.44</v>
      </c>
      <c r="T38">
        <v>811.44</v>
      </c>
    </row>
    <row r="39" spans="1:20" ht="16.5" thickBot="1">
      <c r="A39" s="304" t="s">
        <v>1156</v>
      </c>
      <c r="B39" s="313" t="s">
        <v>1068</v>
      </c>
      <c r="C39" s="379">
        <f t="shared" si="0"/>
        <v>583.28</v>
      </c>
      <c r="T39">
        <v>583.28</v>
      </c>
    </row>
    <row r="40" spans="1:20" ht="16.5" thickBot="1">
      <c r="A40" s="304" t="s">
        <v>1457</v>
      </c>
      <c r="B40" s="313" t="s">
        <v>1068</v>
      </c>
      <c r="C40" s="379">
        <f t="shared" si="0"/>
        <v>226.09094520547944</v>
      </c>
      <c r="T40">
        <v>226.09094520547944</v>
      </c>
    </row>
    <row r="41" spans="1:20" ht="16.5" thickBot="1">
      <c r="A41" s="304" t="s">
        <v>1458</v>
      </c>
      <c r="B41" s="313" t="s">
        <v>1068</v>
      </c>
      <c r="C41" s="379">
        <f t="shared" si="0"/>
        <v>221.44399999999996</v>
      </c>
      <c r="T41">
        <v>221.44399999999996</v>
      </c>
    </row>
    <row r="42" spans="1:20" ht="16.5" thickBot="1">
      <c r="A42" s="304" t="s">
        <v>1459</v>
      </c>
      <c r="B42" s="313" t="s">
        <v>1068</v>
      </c>
      <c r="C42" s="379">
        <f t="shared" si="0"/>
        <v>221.444</v>
      </c>
      <c r="T42">
        <v>221.444</v>
      </c>
    </row>
    <row r="43" spans="1:20" ht="16.5" thickBot="1">
      <c r="A43" s="304" t="s">
        <v>1460</v>
      </c>
      <c r="B43" s="313" t="s">
        <v>1068</v>
      </c>
      <c r="C43" s="379">
        <f t="shared" si="0"/>
        <v>259.74129999999997</v>
      </c>
      <c r="T43">
        <v>259.74129999999997</v>
      </c>
    </row>
    <row r="44" spans="1:20" ht="16.5" thickBot="1">
      <c r="A44" s="304" t="s">
        <v>1461</v>
      </c>
      <c r="B44" s="313" t="s">
        <v>1068</v>
      </c>
      <c r="C44" s="379">
        <f t="shared" si="0"/>
        <v>182.16</v>
      </c>
      <c r="T44">
        <v>182.16</v>
      </c>
    </row>
    <row r="45" spans="1:20" ht="16.5" thickBot="1">
      <c r="A45" s="304" t="s">
        <v>1903</v>
      </c>
      <c r="B45" s="313" t="s">
        <v>1068</v>
      </c>
      <c r="C45" s="379">
        <f t="shared" si="0"/>
        <v>222.87</v>
      </c>
      <c r="T45">
        <v>222.87</v>
      </c>
    </row>
    <row r="46" spans="1:20" ht="16.5" thickBot="1">
      <c r="A46" s="304" t="s">
        <v>1904</v>
      </c>
      <c r="B46" s="313" t="s">
        <v>1068</v>
      </c>
      <c r="C46" s="379">
        <f t="shared" si="0"/>
        <v>246.33</v>
      </c>
      <c r="T46">
        <v>246.33</v>
      </c>
    </row>
    <row r="47" spans="1:20" ht="16.5" thickBot="1">
      <c r="A47" s="304" t="s">
        <v>1905</v>
      </c>
      <c r="B47" s="313" t="s">
        <v>1068</v>
      </c>
      <c r="C47" s="379">
        <f t="shared" si="0"/>
        <v>199.41</v>
      </c>
      <c r="T47">
        <v>199.41</v>
      </c>
    </row>
    <row r="48" spans="1:20" ht="16.5" thickBot="1">
      <c r="A48" s="304" t="s">
        <v>1906</v>
      </c>
      <c r="B48" s="313" t="s">
        <v>1068</v>
      </c>
      <c r="C48" s="379">
        <f t="shared" si="0"/>
        <v>222.87</v>
      </c>
      <c r="T48">
        <v>222.87</v>
      </c>
    </row>
    <row r="49" spans="1:20" ht="16.5" thickBot="1">
      <c r="A49" s="304" t="s">
        <v>1907</v>
      </c>
      <c r="B49" s="313" t="s">
        <v>1068</v>
      </c>
      <c r="C49" s="379">
        <f t="shared" si="0"/>
        <v>187.67999999999998</v>
      </c>
      <c r="T49">
        <v>187.67999999999998</v>
      </c>
    </row>
    <row r="50" spans="1:20" ht="16.5" thickBot="1">
      <c r="A50" s="304" t="s">
        <v>1908</v>
      </c>
      <c r="B50" s="313" t="s">
        <v>1068</v>
      </c>
      <c r="C50" s="379">
        <f t="shared" si="0"/>
        <v>211.14</v>
      </c>
      <c r="T50">
        <v>211.14</v>
      </c>
    </row>
    <row r="51" spans="1:20" ht="16.5" thickBot="1">
      <c r="A51" s="304" t="s">
        <v>1462</v>
      </c>
      <c r="B51" s="313" t="s">
        <v>1068</v>
      </c>
      <c r="C51" s="379">
        <f t="shared" si="0"/>
        <v>221.44399999999996</v>
      </c>
      <c r="T51">
        <v>221.44399999999996</v>
      </c>
    </row>
    <row r="52" spans="1:20" ht="16.5" thickBot="1">
      <c r="A52" s="304" t="s">
        <v>1463</v>
      </c>
      <c r="B52" s="313" t="s">
        <v>1068</v>
      </c>
      <c r="C52" s="379">
        <f t="shared" si="0"/>
        <v>256.864</v>
      </c>
      <c r="T52">
        <v>256.864</v>
      </c>
    </row>
    <row r="53" spans="1:20" ht="16.5" thickBot="1">
      <c r="A53" s="304" t="s">
        <v>1909</v>
      </c>
      <c r="B53" s="313" t="s">
        <v>1068</v>
      </c>
      <c r="C53" s="379">
        <f t="shared" si="0"/>
        <v>64.515</v>
      </c>
      <c r="T53">
        <v>64.515</v>
      </c>
    </row>
    <row r="54" spans="1:20" ht="16.5" thickBot="1">
      <c r="A54" s="304" t="s">
        <v>1910</v>
      </c>
      <c r="B54" s="313" t="s">
        <v>1068</v>
      </c>
      <c r="C54" s="379">
        <f t="shared" si="0"/>
        <v>58.65</v>
      </c>
      <c r="T54">
        <v>58.65</v>
      </c>
    </row>
    <row r="55" spans="1:20" ht="16.5" thickBot="1">
      <c r="A55" s="304" t="s">
        <v>1464</v>
      </c>
      <c r="B55" s="313" t="s">
        <v>1068</v>
      </c>
      <c r="C55" s="379">
        <f t="shared" si="0"/>
        <v>15.639999999999999</v>
      </c>
      <c r="T55">
        <v>15.639999999999999</v>
      </c>
    </row>
    <row r="56" spans="1:20" ht="16.5" thickBot="1">
      <c r="A56" s="304" t="s">
        <v>1897</v>
      </c>
      <c r="B56" s="313" t="s">
        <v>1068</v>
      </c>
      <c r="C56" s="379">
        <f t="shared" si="0"/>
        <v>32.844</v>
      </c>
      <c r="T56">
        <v>32.844</v>
      </c>
    </row>
    <row r="57" spans="1:20" ht="16.5" thickBot="1">
      <c r="A57" s="304" t="s">
        <v>1898</v>
      </c>
      <c r="B57" s="313" t="s">
        <v>1068</v>
      </c>
      <c r="C57" s="379">
        <f t="shared" si="0"/>
        <v>28.151999999999997</v>
      </c>
      <c r="T57">
        <v>28.151999999999997</v>
      </c>
    </row>
    <row r="58" spans="1:20" ht="16.5" thickBot="1">
      <c r="A58" s="304" t="s">
        <v>1899</v>
      </c>
      <c r="B58" s="313" t="s">
        <v>1068</v>
      </c>
      <c r="C58" s="379">
        <f t="shared" si="0"/>
        <v>4.691999999999999</v>
      </c>
      <c r="T58">
        <v>4.691999999999999</v>
      </c>
    </row>
    <row r="59" spans="1:20" ht="16.5" thickBot="1">
      <c r="A59" s="304" t="s">
        <v>1900</v>
      </c>
      <c r="B59" s="313" t="s">
        <v>1068</v>
      </c>
      <c r="C59" s="379">
        <f t="shared" si="0"/>
        <v>234.6</v>
      </c>
      <c r="T59">
        <v>234.6</v>
      </c>
    </row>
    <row r="60" spans="1:20" ht="16.5" thickBot="1">
      <c r="A60" s="304" t="s">
        <v>1901</v>
      </c>
      <c r="B60" s="313" t="s">
        <v>1068</v>
      </c>
      <c r="C60" s="379">
        <f t="shared" si="0"/>
        <v>821.0999999999999</v>
      </c>
      <c r="T60">
        <v>821.0999999999999</v>
      </c>
    </row>
    <row r="61" spans="1:20" ht="16.5" thickBot="1">
      <c r="A61" s="304" t="s">
        <v>1902</v>
      </c>
      <c r="B61" s="313" t="s">
        <v>1068</v>
      </c>
      <c r="C61" s="379">
        <f t="shared" si="0"/>
        <v>703.8</v>
      </c>
      <c r="T61">
        <v>703.8</v>
      </c>
    </row>
    <row r="62" spans="1:3" ht="15.75">
      <c r="A62" s="445"/>
      <c r="B62" s="446"/>
      <c r="C62" s="447"/>
    </row>
    <row r="63" spans="1:3" ht="15">
      <c r="A63" s="754" t="s">
        <v>2005</v>
      </c>
      <c r="B63" s="754"/>
      <c r="C63" s="754"/>
    </row>
    <row r="64" spans="1:3" ht="15">
      <c r="A64" s="754"/>
      <c r="B64" s="754"/>
      <c r="C64" s="754"/>
    </row>
    <row r="65" spans="1:3" ht="16.5" thickBot="1">
      <c r="A65" s="442"/>
      <c r="B65" s="443"/>
      <c r="C65" s="444"/>
    </row>
    <row r="66" spans="1:20" ht="16.5" thickBot="1">
      <c r="A66" s="304" t="s">
        <v>2006</v>
      </c>
      <c r="B66" s="313" t="s">
        <v>1468</v>
      </c>
      <c r="C66" s="379">
        <f t="shared" si="0"/>
        <v>531.91</v>
      </c>
      <c r="T66">
        <v>531.91</v>
      </c>
    </row>
    <row r="67" spans="1:20" ht="16.5" thickBot="1">
      <c r="A67" s="304" t="s">
        <v>2007</v>
      </c>
      <c r="B67" s="313" t="s">
        <v>1468</v>
      </c>
      <c r="C67" s="379">
        <f t="shared" si="0"/>
        <v>507.32</v>
      </c>
      <c r="T67">
        <v>507.32</v>
      </c>
    </row>
    <row r="68" spans="1:20" ht="16.5" thickBot="1">
      <c r="A68" s="378" t="s">
        <v>1912</v>
      </c>
      <c r="B68" s="313" t="s">
        <v>1468</v>
      </c>
      <c r="C68" s="379">
        <f t="shared" si="0"/>
        <v>566.28</v>
      </c>
      <c r="T68">
        <v>566.28</v>
      </c>
    </row>
    <row r="69" spans="1:20" ht="16.5" thickBot="1">
      <c r="A69" s="378" t="s">
        <v>1913</v>
      </c>
      <c r="B69" s="313" t="s">
        <v>1468</v>
      </c>
      <c r="C69" s="379">
        <f t="shared" si="0"/>
        <v>608.4</v>
      </c>
      <c r="T69">
        <v>608.4</v>
      </c>
    </row>
    <row r="70" spans="1:20" ht="16.5" thickBot="1">
      <c r="A70" s="304" t="s">
        <v>1914</v>
      </c>
      <c r="B70" s="313" t="s">
        <v>1468</v>
      </c>
      <c r="C70" s="379">
        <f t="shared" si="0"/>
        <v>495.6</v>
      </c>
      <c r="T70">
        <v>495.6</v>
      </c>
    </row>
    <row r="71" spans="1:20" ht="16.5" thickBot="1">
      <c r="A71" s="304" t="s">
        <v>1915</v>
      </c>
      <c r="B71" s="313" t="s">
        <v>1468</v>
      </c>
      <c r="C71" s="379">
        <f t="shared" si="0"/>
        <v>519.2</v>
      </c>
      <c r="T71">
        <v>519.2</v>
      </c>
    </row>
    <row r="72" spans="1:20" ht="16.5" thickBot="1">
      <c r="A72" s="304" t="s">
        <v>1466</v>
      </c>
      <c r="B72" s="313" t="s">
        <v>1468</v>
      </c>
      <c r="C72" s="379">
        <f t="shared" si="0"/>
        <v>628.54</v>
      </c>
      <c r="T72">
        <v>628.54</v>
      </c>
    </row>
    <row r="73" spans="1:20" ht="16.5" thickBot="1">
      <c r="A73" s="304" t="s">
        <v>1467</v>
      </c>
      <c r="B73" s="313" t="s">
        <v>1468</v>
      </c>
      <c r="C73" s="379">
        <f t="shared" si="0"/>
        <v>514.46</v>
      </c>
      <c r="T73">
        <v>514.46</v>
      </c>
    </row>
    <row r="74" ht="15">
      <c r="A74" s="414"/>
    </row>
    <row r="75" ht="15">
      <c r="A75" s="415"/>
    </row>
    <row r="76" ht="15">
      <c r="A76" s="415"/>
    </row>
    <row r="77" ht="15">
      <c r="A77" s="415"/>
    </row>
    <row r="78" ht="15">
      <c r="A78" s="415"/>
    </row>
    <row r="80" spans="1:7" ht="15">
      <c r="A80" s="416"/>
      <c r="B80" s="368"/>
      <c r="C80" s="420"/>
      <c r="D80" s="368"/>
      <c r="E80" s="369"/>
      <c r="F80" s="370"/>
      <c r="G80" s="120"/>
    </row>
    <row r="81" spans="1:7" ht="15">
      <c r="A81" s="421"/>
      <c r="B81" s="422"/>
      <c r="C81" s="423"/>
      <c r="D81" s="424"/>
      <c r="E81" s="425"/>
      <c r="F81" s="426"/>
      <c r="G81" s="427"/>
    </row>
    <row r="82" spans="1:9" ht="15">
      <c r="A82" s="428"/>
      <c r="B82" s="368"/>
      <c r="C82" s="420"/>
      <c r="D82" s="368"/>
      <c r="E82" s="372"/>
      <c r="F82" s="370"/>
      <c r="G82" s="370"/>
      <c r="H82" s="120"/>
      <c r="I82" s="120"/>
    </row>
    <row r="83" spans="1:9" ht="15">
      <c r="A83" s="417"/>
      <c r="B83" s="371"/>
      <c r="C83" s="420"/>
      <c r="D83" s="368"/>
      <c r="E83" s="372"/>
      <c r="F83" s="370"/>
      <c r="G83" s="370"/>
      <c r="H83" s="120"/>
      <c r="I83" s="120"/>
    </row>
    <row r="84" spans="1:9" ht="15">
      <c r="A84" s="416"/>
      <c r="B84" s="373"/>
      <c r="C84" s="429"/>
      <c r="D84" s="373"/>
      <c r="E84" s="374"/>
      <c r="F84" s="370"/>
      <c r="G84" s="370"/>
      <c r="H84" s="120"/>
      <c r="I84" s="120"/>
    </row>
    <row r="85" spans="1:9" ht="15">
      <c r="A85" s="430"/>
      <c r="B85" s="375"/>
      <c r="C85" s="429"/>
      <c r="D85" s="375"/>
      <c r="E85" s="376"/>
      <c r="F85" s="370"/>
      <c r="G85" s="370"/>
      <c r="H85" s="120"/>
      <c r="I85" s="120"/>
    </row>
    <row r="86" spans="1:9" ht="15">
      <c r="A86" s="416"/>
      <c r="B86" s="375"/>
      <c r="C86" s="429"/>
      <c r="D86" s="375"/>
      <c r="E86" s="376"/>
      <c r="F86" s="370"/>
      <c r="G86" s="370"/>
      <c r="H86" s="120"/>
      <c r="I86" s="120"/>
    </row>
    <row r="87" spans="1:9" ht="15">
      <c r="A87" s="416"/>
      <c r="B87" s="375"/>
      <c r="C87" s="429"/>
      <c r="D87" s="375"/>
      <c r="E87" s="376"/>
      <c r="F87" s="370"/>
      <c r="G87" s="370"/>
      <c r="H87" s="120"/>
      <c r="I87" s="120"/>
    </row>
    <row r="88" spans="1:9" ht="15">
      <c r="A88" s="417"/>
      <c r="B88" s="371"/>
      <c r="C88" s="420"/>
      <c r="D88" s="368"/>
      <c r="E88" s="372"/>
      <c r="F88" s="370"/>
      <c r="G88" s="370"/>
      <c r="H88" s="120"/>
      <c r="I88" s="120"/>
    </row>
    <row r="89" spans="1:9" ht="15">
      <c r="A89" s="416"/>
      <c r="B89" s="373"/>
      <c r="C89" s="429"/>
      <c r="D89" s="373"/>
      <c r="E89" s="374"/>
      <c r="F89" s="370"/>
      <c r="G89" s="370"/>
      <c r="H89" s="120"/>
      <c r="I89" s="120"/>
    </row>
    <row r="90" spans="1:9" ht="15">
      <c r="A90" s="430"/>
      <c r="B90" s="375"/>
      <c r="C90" s="429"/>
      <c r="D90" s="375"/>
      <c r="E90" s="376"/>
      <c r="F90" s="370"/>
      <c r="G90" s="370"/>
      <c r="H90" s="120"/>
      <c r="I90" s="120"/>
    </row>
    <row r="91" spans="1:9" ht="15">
      <c r="A91" s="416"/>
      <c r="B91" s="375"/>
      <c r="C91" s="429"/>
      <c r="D91" s="375"/>
      <c r="E91" s="376"/>
      <c r="F91" s="370"/>
      <c r="G91" s="370"/>
      <c r="H91" s="120"/>
      <c r="I91" s="120"/>
    </row>
    <row r="92" spans="1:9" ht="15">
      <c r="A92" s="416"/>
      <c r="B92" s="375"/>
      <c r="C92" s="429"/>
      <c r="D92" s="375"/>
      <c r="E92" s="376"/>
      <c r="F92" s="370"/>
      <c r="G92" s="370"/>
      <c r="H92" s="120"/>
      <c r="I92" s="120"/>
    </row>
    <row r="93" spans="1:9" ht="15">
      <c r="A93" s="417"/>
      <c r="B93" s="371"/>
      <c r="C93" s="420"/>
      <c r="D93" s="368"/>
      <c r="E93" s="372"/>
      <c r="F93" s="370"/>
      <c r="G93" s="370"/>
      <c r="H93" s="120"/>
      <c r="I93" s="120"/>
    </row>
    <row r="94" spans="1:9" ht="15">
      <c r="A94" s="416"/>
      <c r="B94" s="373"/>
      <c r="C94" s="429"/>
      <c r="D94" s="373"/>
      <c r="E94" s="374"/>
      <c r="F94" s="370"/>
      <c r="G94" s="370"/>
      <c r="H94" s="120"/>
      <c r="I94" s="120"/>
    </row>
    <row r="95" spans="1:9" ht="15">
      <c r="A95" s="430"/>
      <c r="B95" s="375"/>
      <c r="C95" s="429"/>
      <c r="D95" s="375"/>
      <c r="E95" s="376"/>
      <c r="F95" s="370"/>
      <c r="G95" s="370"/>
      <c r="H95" s="120"/>
      <c r="I95" s="120"/>
    </row>
    <row r="96" spans="1:9" ht="15">
      <c r="A96" s="416"/>
      <c r="B96" s="375"/>
      <c r="C96" s="429"/>
      <c r="D96" s="375"/>
      <c r="E96" s="376"/>
      <c r="F96" s="370"/>
      <c r="G96" s="370"/>
      <c r="H96" s="120"/>
      <c r="I96" s="120"/>
    </row>
    <row r="97" spans="1:9" ht="15">
      <c r="A97" s="416"/>
      <c r="B97" s="375"/>
      <c r="C97" s="429"/>
      <c r="D97" s="375"/>
      <c r="E97" s="376"/>
      <c r="F97" s="370"/>
      <c r="G97" s="370"/>
      <c r="H97" s="120"/>
      <c r="I97" s="120"/>
    </row>
    <row r="98" spans="1:9" ht="15">
      <c r="A98" s="417"/>
      <c r="B98" s="371"/>
      <c r="C98" s="420"/>
      <c r="D98" s="368"/>
      <c r="E98" s="372"/>
      <c r="F98" s="370"/>
      <c r="G98" s="370"/>
      <c r="H98" s="120"/>
      <c r="I98" s="120"/>
    </row>
    <row r="99" spans="1:9" ht="15">
      <c r="A99" s="416"/>
      <c r="B99" s="373"/>
      <c r="C99" s="429"/>
      <c r="D99" s="373"/>
      <c r="E99" s="374"/>
      <c r="F99" s="370"/>
      <c r="G99" s="370"/>
      <c r="H99" s="120"/>
      <c r="I99" s="120"/>
    </row>
    <row r="100" spans="1:9" ht="15">
      <c r="A100" s="430"/>
      <c r="B100" s="375"/>
      <c r="C100" s="429"/>
      <c r="D100" s="375"/>
      <c r="E100" s="376"/>
      <c r="F100" s="370"/>
      <c r="G100" s="370"/>
      <c r="H100" s="120"/>
      <c r="I100" s="120"/>
    </row>
    <row r="101" spans="1:9" ht="15">
      <c r="A101" s="416"/>
      <c r="B101" s="375"/>
      <c r="C101" s="429"/>
      <c r="D101" s="375"/>
      <c r="E101" s="376"/>
      <c r="F101" s="370"/>
      <c r="G101" s="370"/>
      <c r="H101" s="120"/>
      <c r="I101" s="120"/>
    </row>
    <row r="102" spans="1:9" ht="15">
      <c r="A102" s="416"/>
      <c r="B102" s="375"/>
      <c r="C102" s="429"/>
      <c r="D102" s="375"/>
      <c r="E102" s="376"/>
      <c r="F102" s="370"/>
      <c r="G102" s="370"/>
      <c r="H102" s="120"/>
      <c r="I102" s="120"/>
    </row>
    <row r="103" spans="1:9" ht="15">
      <c r="A103" s="416"/>
      <c r="B103" s="375"/>
      <c r="C103" s="429"/>
      <c r="D103" s="375"/>
      <c r="E103" s="376"/>
      <c r="F103" s="370"/>
      <c r="G103" s="370"/>
      <c r="H103" s="120"/>
      <c r="I103" s="120"/>
    </row>
    <row r="104" spans="1:9" ht="15">
      <c r="A104" s="416"/>
      <c r="B104" s="375"/>
      <c r="C104" s="429"/>
      <c r="D104" s="375"/>
      <c r="E104" s="376"/>
      <c r="F104" s="370"/>
      <c r="G104" s="370"/>
      <c r="H104" s="120"/>
      <c r="I104" s="120"/>
    </row>
    <row r="105" spans="1:9" ht="15">
      <c r="A105" s="416"/>
      <c r="B105" s="375"/>
      <c r="C105" s="429"/>
      <c r="D105" s="375"/>
      <c r="E105" s="376"/>
      <c r="F105" s="370"/>
      <c r="G105" s="370"/>
      <c r="H105" s="120"/>
      <c r="I105" s="120"/>
    </row>
    <row r="106" spans="1:9" ht="15">
      <c r="A106" s="416"/>
      <c r="B106" s="375"/>
      <c r="C106" s="429"/>
      <c r="D106" s="375"/>
      <c r="E106" s="376"/>
      <c r="F106" s="370"/>
      <c r="G106" s="370"/>
      <c r="H106" s="120"/>
      <c r="I106" s="120"/>
    </row>
    <row r="107" spans="1:9" ht="15">
      <c r="A107" s="416"/>
      <c r="B107" s="375"/>
      <c r="C107" s="429"/>
      <c r="D107" s="375"/>
      <c r="E107" s="376"/>
      <c r="F107" s="370"/>
      <c r="G107" s="370"/>
      <c r="H107" s="120"/>
      <c r="I107" s="120"/>
    </row>
    <row r="108" spans="1:9" ht="15">
      <c r="A108" s="416"/>
      <c r="B108" s="375"/>
      <c r="C108" s="429"/>
      <c r="D108" s="375"/>
      <c r="E108" s="376"/>
      <c r="F108" s="370"/>
      <c r="G108" s="370"/>
      <c r="H108" s="120"/>
      <c r="I108" s="120"/>
    </row>
    <row r="109" spans="1:9" ht="15">
      <c r="A109" s="416"/>
      <c r="B109" s="375"/>
      <c r="C109" s="429"/>
      <c r="D109" s="375"/>
      <c r="E109" s="376"/>
      <c r="F109" s="370"/>
      <c r="G109" s="370"/>
      <c r="H109" s="120"/>
      <c r="I109" s="120"/>
    </row>
    <row r="110" spans="1:9" ht="15">
      <c r="A110" s="416"/>
      <c r="B110" s="375"/>
      <c r="C110" s="429"/>
      <c r="D110" s="375"/>
      <c r="E110" s="376"/>
      <c r="F110" s="370"/>
      <c r="G110" s="370"/>
      <c r="H110" s="120"/>
      <c r="I110" s="120"/>
    </row>
    <row r="111" spans="1:9" ht="15">
      <c r="A111" s="416"/>
      <c r="B111" s="375"/>
      <c r="C111" s="429"/>
      <c r="D111" s="375"/>
      <c r="E111" s="376"/>
      <c r="F111" s="370"/>
      <c r="G111" s="370"/>
      <c r="H111" s="120"/>
      <c r="I111" s="120"/>
    </row>
    <row r="112" spans="1:9" ht="15">
      <c r="A112" s="416"/>
      <c r="B112" s="375"/>
      <c r="C112" s="429"/>
      <c r="D112" s="375"/>
      <c r="E112" s="376"/>
      <c r="F112" s="370"/>
      <c r="G112" s="370"/>
      <c r="H112" s="120"/>
      <c r="I112" s="120"/>
    </row>
    <row r="113" spans="1:9" ht="15">
      <c r="A113" s="416"/>
      <c r="B113" s="375"/>
      <c r="C113" s="429"/>
      <c r="D113" s="375"/>
      <c r="E113" s="376"/>
      <c r="F113" s="370"/>
      <c r="G113" s="370"/>
      <c r="H113" s="120"/>
      <c r="I113" s="120"/>
    </row>
    <row r="114" spans="1:9" ht="15">
      <c r="A114" s="416"/>
      <c r="B114" s="375"/>
      <c r="C114" s="429"/>
      <c r="D114" s="375"/>
      <c r="E114" s="376"/>
      <c r="F114" s="370"/>
      <c r="G114" s="370"/>
      <c r="H114" s="120"/>
      <c r="I114" s="120"/>
    </row>
    <row r="115" spans="1:9" ht="15">
      <c r="A115" s="416"/>
      <c r="B115" s="375"/>
      <c r="C115" s="429"/>
      <c r="D115" s="375"/>
      <c r="E115" s="376"/>
      <c r="F115" s="370"/>
      <c r="G115" s="370"/>
      <c r="H115" s="120"/>
      <c r="I115" s="120"/>
    </row>
    <row r="116" spans="1:9" ht="15">
      <c r="A116" s="416"/>
      <c r="B116" s="375"/>
      <c r="C116" s="429"/>
      <c r="D116" s="375"/>
      <c r="E116" s="376"/>
      <c r="F116" s="370"/>
      <c r="G116" s="370"/>
      <c r="H116" s="120"/>
      <c r="I116" s="120"/>
    </row>
    <row r="117" spans="1:9" ht="18.75">
      <c r="A117" s="377"/>
      <c r="B117" s="431"/>
      <c r="C117" s="432"/>
      <c r="D117" s="431"/>
      <c r="E117" s="369"/>
      <c r="F117" s="431"/>
      <c r="G117" s="370"/>
      <c r="H117" s="120"/>
      <c r="I117" s="120"/>
    </row>
    <row r="118" spans="1:9" ht="15">
      <c r="A118" s="433"/>
      <c r="B118" s="368"/>
      <c r="C118" s="420"/>
      <c r="D118" s="371"/>
      <c r="E118" s="372"/>
      <c r="F118" s="370"/>
      <c r="G118" s="370"/>
      <c r="H118" s="120"/>
      <c r="I118" s="120"/>
    </row>
    <row r="119" spans="1:9" ht="15">
      <c r="A119" s="752"/>
      <c r="B119" s="752"/>
      <c r="C119" s="752"/>
      <c r="D119" s="752"/>
      <c r="E119" s="752"/>
      <c r="F119" s="370"/>
      <c r="G119" s="370"/>
      <c r="H119" s="120"/>
      <c r="I119" s="120"/>
    </row>
    <row r="120" spans="1:9" ht="15">
      <c r="A120" s="433"/>
      <c r="B120" s="368"/>
      <c r="C120" s="420"/>
      <c r="D120" s="371"/>
      <c r="E120" s="372"/>
      <c r="F120" s="370"/>
      <c r="G120" s="370"/>
      <c r="H120" s="120"/>
      <c r="I120" s="120"/>
    </row>
    <row r="121" spans="1:9" ht="15">
      <c r="A121" s="416"/>
      <c r="B121" s="368"/>
      <c r="C121" s="420"/>
      <c r="D121" s="371"/>
      <c r="E121" s="372"/>
      <c r="F121" s="370"/>
      <c r="G121" s="370"/>
      <c r="H121" s="120"/>
      <c r="I121" s="120"/>
    </row>
    <row r="122" spans="1:9" ht="15">
      <c r="A122" s="416"/>
      <c r="B122" s="368"/>
      <c r="C122" s="420"/>
      <c r="D122" s="368"/>
      <c r="E122" s="372"/>
      <c r="F122" s="370"/>
      <c r="G122" s="370"/>
      <c r="H122" s="120"/>
      <c r="I122" s="120"/>
    </row>
    <row r="123" spans="1:9" ht="15">
      <c r="A123" s="752"/>
      <c r="B123" s="752"/>
      <c r="C123" s="752"/>
      <c r="D123" s="752"/>
      <c r="E123" s="752"/>
      <c r="F123" s="370"/>
      <c r="G123" s="370"/>
      <c r="H123" s="120"/>
      <c r="I123" s="120"/>
    </row>
    <row r="124" spans="1:9" ht="15">
      <c r="A124" s="434"/>
      <c r="B124" s="435"/>
      <c r="C124" s="436"/>
      <c r="D124" s="435"/>
      <c r="E124" s="435"/>
      <c r="F124" s="370"/>
      <c r="G124" s="370"/>
      <c r="H124" s="120"/>
      <c r="I124" s="120"/>
    </row>
    <row r="125" spans="1:9" ht="15">
      <c r="A125" s="433"/>
      <c r="B125" s="368"/>
      <c r="C125" s="420"/>
      <c r="D125" s="371"/>
      <c r="E125" s="372"/>
      <c r="F125" s="370"/>
      <c r="G125" s="370"/>
      <c r="H125" s="120"/>
      <c r="I125" s="120"/>
    </row>
    <row r="126" spans="1:9" ht="15">
      <c r="A126" s="428"/>
      <c r="B126" s="368"/>
      <c r="C126" s="420"/>
      <c r="D126" s="371"/>
      <c r="E126" s="372"/>
      <c r="F126" s="370"/>
      <c r="G126" s="370"/>
      <c r="H126" s="120"/>
      <c r="I126" s="120"/>
    </row>
    <row r="127" spans="1:9" ht="15">
      <c r="A127" s="428"/>
      <c r="B127" s="368"/>
      <c r="C127" s="420"/>
      <c r="D127" s="371"/>
      <c r="E127" s="372"/>
      <c r="F127" s="370"/>
      <c r="G127" s="370"/>
      <c r="H127" s="120"/>
      <c r="I127" s="120"/>
    </row>
    <row r="128" spans="1:9" ht="15">
      <c r="A128" s="428"/>
      <c r="B128" s="368"/>
      <c r="C128" s="420"/>
      <c r="D128" s="371"/>
      <c r="E128" s="372"/>
      <c r="F128" s="370"/>
      <c r="G128" s="370"/>
      <c r="H128" s="120"/>
      <c r="I128" s="120"/>
    </row>
    <row r="129" spans="1:9" ht="15">
      <c r="A129" s="417"/>
      <c r="B129" s="371"/>
      <c r="C129" s="420"/>
      <c r="D129" s="368"/>
      <c r="E129" s="372"/>
      <c r="F129" s="370"/>
      <c r="G129" s="370"/>
      <c r="H129" s="120"/>
      <c r="I129" s="120"/>
    </row>
    <row r="130" spans="1:9" ht="15">
      <c r="A130" s="416"/>
      <c r="B130" s="373"/>
      <c r="C130" s="429"/>
      <c r="D130" s="373"/>
      <c r="E130" s="374"/>
      <c r="F130" s="370"/>
      <c r="G130" s="370"/>
      <c r="H130" s="120"/>
      <c r="I130" s="120"/>
    </row>
    <row r="131" spans="1:9" ht="15">
      <c r="A131" s="430"/>
      <c r="B131" s="375"/>
      <c r="C131" s="429"/>
      <c r="D131" s="375"/>
      <c r="E131" s="376"/>
      <c r="F131" s="370"/>
      <c r="G131" s="370"/>
      <c r="H131" s="120"/>
      <c r="I131" s="120"/>
    </row>
    <row r="132" spans="1:9" ht="15">
      <c r="A132" s="416"/>
      <c r="B132" s="375"/>
      <c r="C132" s="429"/>
      <c r="D132" s="375"/>
      <c r="E132" s="376"/>
      <c r="F132" s="370"/>
      <c r="G132" s="370"/>
      <c r="H132" s="120"/>
      <c r="I132" s="120"/>
    </row>
    <row r="133" spans="1:9" ht="15">
      <c r="A133" s="416"/>
      <c r="B133" s="375"/>
      <c r="C133" s="429"/>
      <c r="D133" s="375"/>
      <c r="E133" s="376"/>
      <c r="F133" s="370"/>
      <c r="G133" s="370"/>
      <c r="H133" s="120"/>
      <c r="I133" s="120"/>
    </row>
    <row r="134" spans="1:9" ht="15">
      <c r="A134" s="417"/>
      <c r="B134" s="371"/>
      <c r="C134" s="420"/>
      <c r="D134" s="368"/>
      <c r="E134" s="372"/>
      <c r="F134" s="370"/>
      <c r="G134" s="370"/>
      <c r="H134" s="120"/>
      <c r="I134" s="120"/>
    </row>
    <row r="135" spans="1:9" ht="15">
      <c r="A135" s="416"/>
      <c r="B135" s="373"/>
      <c r="C135" s="429"/>
      <c r="D135" s="373"/>
      <c r="E135" s="374"/>
      <c r="F135" s="370"/>
      <c r="G135" s="370"/>
      <c r="H135" s="120"/>
      <c r="I135" s="120"/>
    </row>
    <row r="136" spans="1:9" ht="15">
      <c r="A136" s="430"/>
      <c r="B136" s="375"/>
      <c r="C136" s="429"/>
      <c r="D136" s="375"/>
      <c r="E136" s="376"/>
      <c r="F136" s="370"/>
      <c r="G136" s="370"/>
      <c r="H136" s="120"/>
      <c r="I136" s="120"/>
    </row>
    <row r="137" spans="1:9" ht="15">
      <c r="A137" s="416"/>
      <c r="B137" s="375"/>
      <c r="C137" s="429"/>
      <c r="D137" s="375"/>
      <c r="E137" s="376"/>
      <c r="F137" s="370"/>
      <c r="G137" s="370"/>
      <c r="H137" s="120"/>
      <c r="I137" s="120"/>
    </row>
    <row r="138" spans="1:9" ht="15">
      <c r="A138" s="416"/>
      <c r="B138" s="375"/>
      <c r="C138" s="429"/>
      <c r="D138" s="375"/>
      <c r="E138" s="376"/>
      <c r="F138" s="370"/>
      <c r="G138" s="370"/>
      <c r="H138" s="120"/>
      <c r="I138" s="120"/>
    </row>
    <row r="139" spans="1:9" ht="18.75">
      <c r="A139" s="377"/>
      <c r="B139" s="431"/>
      <c r="C139" s="420"/>
      <c r="D139" s="368"/>
      <c r="E139" s="372"/>
      <c r="F139" s="370"/>
      <c r="G139" s="370"/>
      <c r="H139" s="120"/>
      <c r="I139" s="120"/>
    </row>
    <row r="140" spans="1:9" ht="15">
      <c r="A140" s="416"/>
      <c r="B140" s="368"/>
      <c r="C140" s="420"/>
      <c r="D140" s="368"/>
      <c r="E140" s="372"/>
      <c r="F140" s="370"/>
      <c r="G140" s="370"/>
      <c r="H140" s="120"/>
      <c r="I140" s="120"/>
    </row>
    <row r="141" spans="1:9" ht="15">
      <c r="A141" s="433"/>
      <c r="B141" s="368"/>
      <c r="C141" s="420"/>
      <c r="D141" s="368"/>
      <c r="E141" s="369"/>
      <c r="F141" s="370"/>
      <c r="G141" s="370"/>
      <c r="H141" s="120"/>
      <c r="I141" s="120"/>
    </row>
    <row r="142" spans="1:9" ht="15">
      <c r="A142" s="753"/>
      <c r="B142" s="753"/>
      <c r="C142" s="753"/>
      <c r="D142" s="753"/>
      <c r="E142" s="753"/>
      <c r="F142" s="370"/>
      <c r="G142" s="370"/>
      <c r="H142" s="120"/>
      <c r="I142" s="120"/>
    </row>
    <row r="143" spans="1:9" ht="15">
      <c r="A143" s="433"/>
      <c r="B143" s="368"/>
      <c r="C143" s="420"/>
      <c r="D143" s="368"/>
      <c r="E143" s="372"/>
      <c r="F143" s="370"/>
      <c r="G143" s="370"/>
      <c r="H143" s="120"/>
      <c r="I143" s="120"/>
    </row>
    <row r="144" spans="1:9" ht="15">
      <c r="A144" s="753"/>
      <c r="B144" s="753"/>
      <c r="C144" s="753"/>
      <c r="D144" s="753"/>
      <c r="E144" s="753"/>
      <c r="F144" s="370"/>
      <c r="G144" s="370"/>
      <c r="H144" s="120"/>
      <c r="I144" s="120"/>
    </row>
    <row r="145" spans="1:9" ht="15">
      <c r="A145" s="437"/>
      <c r="B145" s="373"/>
      <c r="C145" s="429"/>
      <c r="D145" s="373"/>
      <c r="E145" s="374"/>
      <c r="F145" s="370"/>
      <c r="G145" s="370"/>
      <c r="H145" s="120"/>
      <c r="I145" s="120"/>
    </row>
    <row r="146" spans="1:9" ht="15">
      <c r="A146" s="428"/>
      <c r="B146" s="438"/>
      <c r="C146" s="429"/>
      <c r="D146" s="438"/>
      <c r="E146" s="439"/>
      <c r="F146" s="370"/>
      <c r="G146" s="370"/>
      <c r="H146" s="120"/>
      <c r="I146" s="120"/>
    </row>
    <row r="147" spans="1:9" ht="15">
      <c r="A147" s="416"/>
      <c r="B147" s="368"/>
      <c r="C147" s="420"/>
      <c r="D147" s="368"/>
      <c r="E147" s="372"/>
      <c r="F147" s="370"/>
      <c r="G147" s="370"/>
      <c r="H147" s="120"/>
      <c r="I147" s="120"/>
    </row>
    <row r="148" spans="1:9" ht="15">
      <c r="A148" s="433"/>
      <c r="B148" s="368"/>
      <c r="C148" s="420"/>
      <c r="D148" s="368"/>
      <c r="E148" s="372"/>
      <c r="F148" s="370"/>
      <c r="G148" s="370"/>
      <c r="H148" s="120"/>
      <c r="I148" s="120"/>
    </row>
    <row r="149" spans="1:9" ht="15">
      <c r="A149" s="428"/>
      <c r="B149" s="368"/>
      <c r="C149" s="420"/>
      <c r="D149" s="368"/>
      <c r="E149" s="372"/>
      <c r="F149" s="370"/>
      <c r="G149" s="370"/>
      <c r="H149" s="120"/>
      <c r="I149" s="120"/>
    </row>
    <row r="150" spans="1:9" ht="15">
      <c r="A150" s="428"/>
      <c r="B150" s="368"/>
      <c r="C150" s="420"/>
      <c r="D150" s="368"/>
      <c r="E150" s="372"/>
      <c r="F150" s="370"/>
      <c r="G150" s="370"/>
      <c r="H150" s="120"/>
      <c r="I150" s="120"/>
    </row>
    <row r="151" spans="1:9" ht="15">
      <c r="A151" s="428"/>
      <c r="B151" s="368"/>
      <c r="C151" s="420"/>
      <c r="D151" s="368"/>
      <c r="E151" s="372"/>
      <c r="F151" s="370"/>
      <c r="G151" s="370"/>
      <c r="H151" s="120"/>
      <c r="I151" s="120"/>
    </row>
    <row r="152" spans="1:9" ht="15">
      <c r="A152" s="416"/>
      <c r="B152" s="368"/>
      <c r="C152" s="420"/>
      <c r="D152" s="368"/>
      <c r="E152" s="372"/>
      <c r="F152" s="370"/>
      <c r="G152" s="370"/>
      <c r="H152" s="120"/>
      <c r="I152" s="120"/>
    </row>
    <row r="153" spans="1:9" ht="15">
      <c r="A153" s="416"/>
      <c r="B153" s="368"/>
      <c r="C153" s="420"/>
      <c r="D153" s="368"/>
      <c r="E153" s="372"/>
      <c r="F153" s="370"/>
      <c r="G153" s="370"/>
      <c r="H153" s="120"/>
      <c r="I153" s="120"/>
    </row>
    <row r="154" spans="1:9" ht="15">
      <c r="A154" s="417"/>
      <c r="B154" s="371"/>
      <c r="C154" s="420"/>
      <c r="D154" s="368"/>
      <c r="E154" s="372"/>
      <c r="F154" s="370"/>
      <c r="G154" s="370"/>
      <c r="H154" s="120"/>
      <c r="I154" s="120"/>
    </row>
    <row r="155" spans="1:9" ht="15">
      <c r="A155" s="416"/>
      <c r="B155" s="368"/>
      <c r="C155" s="420"/>
      <c r="D155" s="368"/>
      <c r="E155" s="372"/>
      <c r="F155" s="370"/>
      <c r="G155" s="370"/>
      <c r="H155" s="120"/>
      <c r="I155" s="120"/>
    </row>
    <row r="156" spans="1:9" ht="15">
      <c r="A156" s="416"/>
      <c r="B156" s="373"/>
      <c r="C156" s="429"/>
      <c r="D156" s="373"/>
      <c r="E156" s="374"/>
      <c r="F156" s="370"/>
      <c r="G156" s="370"/>
      <c r="H156" s="120"/>
      <c r="I156" s="120"/>
    </row>
    <row r="157" spans="1:9" ht="15">
      <c r="A157" s="430"/>
      <c r="B157" s="375"/>
      <c r="C157" s="429"/>
      <c r="D157" s="375"/>
      <c r="E157" s="376"/>
      <c r="F157" s="370"/>
      <c r="G157" s="370"/>
      <c r="H157" s="120"/>
      <c r="I157" s="120"/>
    </row>
    <row r="158" spans="1:9" ht="15">
      <c r="A158" s="416"/>
      <c r="B158" s="368"/>
      <c r="C158" s="420"/>
      <c r="D158" s="368"/>
      <c r="E158" s="372"/>
      <c r="F158" s="370"/>
      <c r="G158" s="370"/>
      <c r="H158" s="120"/>
      <c r="I158" s="120"/>
    </row>
    <row r="159" spans="1:9" ht="15">
      <c r="A159" s="440"/>
      <c r="B159" s="120"/>
      <c r="C159" s="441"/>
      <c r="D159" s="120"/>
      <c r="E159" s="120"/>
      <c r="F159" s="120"/>
      <c r="G159" s="120"/>
      <c r="H159" s="120"/>
      <c r="I159" s="120"/>
    </row>
    <row r="160" spans="1:9" ht="15">
      <c r="A160" s="440"/>
      <c r="B160" s="120"/>
      <c r="C160" s="441"/>
      <c r="D160" s="120"/>
      <c r="E160" s="120"/>
      <c r="F160" s="120"/>
      <c r="G160" s="120"/>
      <c r="H160" s="120"/>
      <c r="I160" s="120"/>
    </row>
    <row r="161" spans="1:9" ht="15">
      <c r="A161" s="440"/>
      <c r="B161" s="120"/>
      <c r="C161" s="441"/>
      <c r="D161" s="120"/>
      <c r="E161" s="120"/>
      <c r="F161" s="120"/>
      <c r="G161" s="120"/>
      <c r="H161" s="120"/>
      <c r="I161" s="120"/>
    </row>
    <row r="162" spans="1:9" ht="15">
      <c r="A162" s="440"/>
      <c r="B162" s="120"/>
      <c r="C162" s="441"/>
      <c r="D162" s="120"/>
      <c r="E162" s="120"/>
      <c r="F162" s="120"/>
      <c r="G162" s="120"/>
      <c r="H162" s="120"/>
      <c r="I162" s="120"/>
    </row>
    <row r="163" spans="1:9" ht="15">
      <c r="A163" s="440"/>
      <c r="B163" s="120"/>
      <c r="C163" s="441"/>
      <c r="D163" s="120"/>
      <c r="E163" s="120"/>
      <c r="F163" s="120"/>
      <c r="G163" s="120"/>
      <c r="H163" s="120"/>
      <c r="I163" s="120"/>
    </row>
    <row r="164" spans="1:9" ht="15">
      <c r="A164" s="440"/>
      <c r="B164" s="120"/>
      <c r="C164" s="441"/>
      <c r="D164" s="120"/>
      <c r="E164" s="120"/>
      <c r="F164" s="120"/>
      <c r="G164" s="120"/>
      <c r="H164" s="120"/>
      <c r="I164" s="120"/>
    </row>
    <row r="165" spans="1:9" ht="15">
      <c r="A165" s="440"/>
      <c r="B165" s="120"/>
      <c r="C165" s="441"/>
      <c r="D165" s="120"/>
      <c r="E165" s="120"/>
      <c r="F165" s="120"/>
      <c r="G165" s="120"/>
      <c r="H165" s="120"/>
      <c r="I165" s="120"/>
    </row>
    <row r="166" spans="1:9" ht="15">
      <c r="A166" s="440"/>
      <c r="B166" s="120"/>
      <c r="C166" s="441"/>
      <c r="D166" s="120"/>
      <c r="E166" s="120"/>
      <c r="F166" s="120"/>
      <c r="G166" s="120"/>
      <c r="H166" s="120"/>
      <c r="I166" s="120"/>
    </row>
    <row r="167" spans="1:9" ht="15">
      <c r="A167" s="440"/>
      <c r="B167" s="120"/>
      <c r="C167" s="441"/>
      <c r="D167" s="120"/>
      <c r="E167" s="120"/>
      <c r="F167" s="120"/>
      <c r="G167" s="120"/>
      <c r="H167" s="120"/>
      <c r="I167" s="120"/>
    </row>
    <row r="168" spans="1:9" ht="15">
      <c r="A168" s="440"/>
      <c r="B168" s="120"/>
      <c r="C168" s="441"/>
      <c r="D168" s="120"/>
      <c r="E168" s="120"/>
      <c r="F168" s="120"/>
      <c r="G168" s="120"/>
      <c r="H168" s="120"/>
      <c r="I168" s="120"/>
    </row>
    <row r="169" spans="1:9" ht="15">
      <c r="A169" s="440"/>
      <c r="B169" s="120"/>
      <c r="C169" s="441"/>
      <c r="D169" s="120"/>
      <c r="E169" s="120"/>
      <c r="F169" s="120"/>
      <c r="G169" s="120"/>
      <c r="H169" s="120"/>
      <c r="I169" s="120"/>
    </row>
    <row r="170" spans="1:9" ht="15">
      <c r="A170" s="440"/>
      <c r="B170" s="120"/>
      <c r="C170" s="441"/>
      <c r="D170" s="120"/>
      <c r="E170" s="120"/>
      <c r="F170" s="120"/>
      <c r="G170" s="120"/>
      <c r="H170" s="120"/>
      <c r="I170" s="120"/>
    </row>
    <row r="171" spans="1:9" ht="15">
      <c r="A171" s="440"/>
      <c r="B171" s="120"/>
      <c r="C171" s="441"/>
      <c r="D171" s="120"/>
      <c r="E171" s="120"/>
      <c r="F171" s="120"/>
      <c r="G171" s="120"/>
      <c r="H171" s="120"/>
      <c r="I171" s="120"/>
    </row>
    <row r="172" spans="1:9" ht="15">
      <c r="A172" s="440"/>
      <c r="B172" s="120"/>
      <c r="C172" s="441"/>
      <c r="D172" s="120"/>
      <c r="E172" s="120"/>
      <c r="F172" s="120"/>
      <c r="G172" s="120"/>
      <c r="H172" s="120"/>
      <c r="I172" s="120"/>
    </row>
    <row r="173" spans="1:9" ht="15">
      <c r="A173" s="440"/>
      <c r="B173" s="120"/>
      <c r="C173" s="441"/>
      <c r="D173" s="120"/>
      <c r="E173" s="120"/>
      <c r="F173" s="120"/>
      <c r="G173" s="120"/>
      <c r="H173" s="120"/>
      <c r="I173" s="120"/>
    </row>
    <row r="174" spans="1:9" ht="15">
      <c r="A174" s="440"/>
      <c r="B174" s="120"/>
      <c r="C174" s="441"/>
      <c r="D174" s="120"/>
      <c r="E174" s="120"/>
      <c r="F174" s="120"/>
      <c r="G174" s="120"/>
      <c r="H174" s="120"/>
      <c r="I174" s="120"/>
    </row>
    <row r="175" spans="1:9" ht="15">
      <c r="A175" s="440"/>
      <c r="B175" s="120"/>
      <c r="C175" s="441"/>
      <c r="D175" s="120"/>
      <c r="E175" s="120"/>
      <c r="F175" s="120"/>
      <c r="G175" s="120"/>
      <c r="H175" s="120"/>
      <c r="I175" s="120"/>
    </row>
    <row r="176" spans="1:9" ht="15">
      <c r="A176" s="440"/>
      <c r="B176" s="120"/>
      <c r="C176" s="441"/>
      <c r="D176" s="120"/>
      <c r="E176" s="120"/>
      <c r="F176" s="120"/>
      <c r="G176" s="120"/>
      <c r="H176" s="120"/>
      <c r="I176" s="120"/>
    </row>
    <row r="177" spans="1:9" ht="15">
      <c r="A177" s="440"/>
      <c r="B177" s="120"/>
      <c r="C177" s="441"/>
      <c r="D177" s="120"/>
      <c r="E177" s="120"/>
      <c r="F177" s="120"/>
      <c r="G177" s="120"/>
      <c r="H177" s="120"/>
      <c r="I177" s="120"/>
    </row>
    <row r="178" spans="1:9" ht="15">
      <c r="A178" s="440"/>
      <c r="B178" s="120"/>
      <c r="C178" s="441"/>
      <c r="D178" s="120"/>
      <c r="E178" s="120"/>
      <c r="F178" s="120"/>
      <c r="G178" s="120"/>
      <c r="H178" s="120"/>
      <c r="I178" s="120"/>
    </row>
    <row r="179" spans="1:9" ht="15">
      <c r="A179" s="440"/>
      <c r="B179" s="120"/>
      <c r="C179" s="441"/>
      <c r="D179" s="120"/>
      <c r="E179" s="120"/>
      <c r="F179" s="120"/>
      <c r="G179" s="120"/>
      <c r="H179" s="120"/>
      <c r="I179" s="120"/>
    </row>
    <row r="180" spans="1:9" ht="15">
      <c r="A180" s="440"/>
      <c r="B180" s="120"/>
      <c r="C180" s="441"/>
      <c r="D180" s="120"/>
      <c r="E180" s="120"/>
      <c r="F180" s="120"/>
      <c r="G180" s="120"/>
      <c r="H180" s="120"/>
      <c r="I180" s="120"/>
    </row>
    <row r="181" spans="1:9" ht="15">
      <c r="A181" s="440"/>
      <c r="B181" s="120"/>
      <c r="C181" s="441"/>
      <c r="D181" s="120"/>
      <c r="E181" s="120"/>
      <c r="F181" s="120"/>
      <c r="G181" s="120"/>
      <c r="H181" s="120"/>
      <c r="I181" s="120"/>
    </row>
    <row r="182" spans="1:9" ht="15">
      <c r="A182" s="440"/>
      <c r="B182" s="120"/>
      <c r="C182" s="441"/>
      <c r="D182" s="120"/>
      <c r="E182" s="120"/>
      <c r="F182" s="120"/>
      <c r="G182" s="120"/>
      <c r="H182" s="120"/>
      <c r="I182" s="120"/>
    </row>
    <row r="183" spans="1:9" ht="15">
      <c r="A183" s="440"/>
      <c r="B183" s="120"/>
      <c r="C183" s="441"/>
      <c r="D183" s="120"/>
      <c r="E183" s="120"/>
      <c r="F183" s="120"/>
      <c r="G183" s="120"/>
      <c r="H183" s="120"/>
      <c r="I183" s="120"/>
    </row>
    <row r="184" spans="1:9" ht="15">
      <c r="A184" s="440"/>
      <c r="B184" s="120"/>
      <c r="C184" s="441"/>
      <c r="D184" s="120"/>
      <c r="E184" s="120"/>
      <c r="F184" s="120"/>
      <c r="G184" s="120"/>
      <c r="H184" s="120"/>
      <c r="I184" s="120"/>
    </row>
    <row r="185" spans="1:9" ht="15">
      <c r="A185" s="440"/>
      <c r="B185" s="120"/>
      <c r="C185" s="441"/>
      <c r="D185" s="120"/>
      <c r="E185" s="120"/>
      <c r="F185" s="120"/>
      <c r="G185" s="120"/>
      <c r="H185" s="120"/>
      <c r="I185" s="120"/>
    </row>
    <row r="186" spans="1:9" ht="15">
      <c r="A186" s="440"/>
      <c r="B186" s="120"/>
      <c r="C186" s="441"/>
      <c r="D186" s="120"/>
      <c r="E186" s="120"/>
      <c r="F186" s="120"/>
      <c r="G186" s="120"/>
      <c r="H186" s="120"/>
      <c r="I186" s="120"/>
    </row>
    <row r="187" spans="1:9" ht="15">
      <c r="A187" s="440"/>
      <c r="B187" s="120"/>
      <c r="C187" s="441"/>
      <c r="D187" s="120"/>
      <c r="E187" s="120"/>
      <c r="F187" s="120"/>
      <c r="G187" s="120"/>
      <c r="H187" s="120"/>
      <c r="I187" s="120"/>
    </row>
    <row r="188" spans="1:9" ht="15">
      <c r="A188" s="440"/>
      <c r="B188" s="120"/>
      <c r="C188" s="441"/>
      <c r="D188" s="120"/>
      <c r="E188" s="120"/>
      <c r="F188" s="120"/>
      <c r="G188" s="120"/>
      <c r="H188" s="120"/>
      <c r="I188" s="120"/>
    </row>
  </sheetData>
  <sheetProtection/>
  <mergeCells count="12">
    <mergeCell ref="B5:D5"/>
    <mergeCell ref="F4:G5"/>
    <mergeCell ref="A119:E119"/>
    <mergeCell ref="A123:E123"/>
    <mergeCell ref="A142:E142"/>
    <mergeCell ref="A144:E144"/>
    <mergeCell ref="A63:C64"/>
    <mergeCell ref="E3:H3"/>
    <mergeCell ref="A10:C11"/>
    <mergeCell ref="A12:A13"/>
    <mergeCell ref="B12:B13"/>
    <mergeCell ref="C12:C13"/>
  </mergeCells>
  <hyperlinks>
    <hyperlink ref="B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R95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88.421875" style="0" customWidth="1"/>
    <col min="3" max="3" width="10.57421875" style="0" customWidth="1"/>
    <col min="4" max="4" width="7.7109375" style="0" customWidth="1"/>
    <col min="18" max="18" width="0" style="0" hidden="1" customWidth="1"/>
  </cols>
  <sheetData>
    <row r="3" spans="1:8" ht="21" thickBot="1">
      <c r="A3" s="9" t="s">
        <v>7</v>
      </c>
      <c r="E3" s="750" t="s">
        <v>10</v>
      </c>
      <c r="F3" s="750"/>
      <c r="G3" s="750"/>
      <c r="H3" s="750"/>
    </row>
    <row r="4" spans="1:7" ht="21" thickTop="1">
      <c r="A4" s="9" t="s">
        <v>8</v>
      </c>
      <c r="F4" s="623"/>
      <c r="G4" s="624"/>
    </row>
    <row r="5" spans="1:7" ht="16.5" thickBot="1">
      <c r="A5" s="1" t="s">
        <v>9</v>
      </c>
      <c r="B5" s="639" t="s">
        <v>64</v>
      </c>
      <c r="C5" s="639"/>
      <c r="D5" s="639"/>
      <c r="F5" s="625"/>
      <c r="G5" s="626"/>
    </row>
    <row r="6" ht="15.75" thickTop="1"/>
    <row r="7" spans="1:3" ht="22.5" customHeight="1">
      <c r="A7" s="628" t="s">
        <v>1557</v>
      </c>
      <c r="B7" s="628"/>
      <c r="C7" s="628"/>
    </row>
    <row r="8" spans="1:3" ht="22.5" customHeight="1">
      <c r="A8" s="762"/>
      <c r="B8" s="762"/>
      <c r="C8" s="762"/>
    </row>
    <row r="9" spans="1:3" ht="15">
      <c r="A9" s="756" t="s">
        <v>1558</v>
      </c>
      <c r="B9" s="758" t="s">
        <v>226</v>
      </c>
      <c r="C9" s="760" t="s">
        <v>1209</v>
      </c>
    </row>
    <row r="10" spans="1:3" ht="15">
      <c r="A10" s="757"/>
      <c r="B10" s="759"/>
      <c r="C10" s="761"/>
    </row>
    <row r="11" spans="1:18" ht="15">
      <c r="A11" s="340" t="s">
        <v>1470</v>
      </c>
      <c r="B11" s="334"/>
      <c r="C11" s="341"/>
      <c r="R11">
        <f>(100-F4)/100</f>
        <v>1</v>
      </c>
    </row>
    <row r="12" spans="1:18" ht="15">
      <c r="A12" s="337" t="s">
        <v>1476</v>
      </c>
      <c r="B12" s="336" t="s">
        <v>169</v>
      </c>
      <c r="C12" s="335">
        <f>R12*$R$11</f>
        <v>344.448</v>
      </c>
      <c r="E12" s="152"/>
      <c r="F12" s="152"/>
      <c r="R12">
        <v>344.448</v>
      </c>
    </row>
    <row r="13" spans="1:18" ht="15">
      <c r="A13" s="337" t="s">
        <v>1477</v>
      </c>
      <c r="B13" s="336" t="s">
        <v>169</v>
      </c>
      <c r="C13" s="335">
        <f aca="true" t="shared" si="0" ref="C13:C76">R13*$R$11</f>
        <v>778.3199999999999</v>
      </c>
      <c r="E13" s="152"/>
      <c r="F13" s="152"/>
      <c r="R13">
        <v>778.3199999999999</v>
      </c>
    </row>
    <row r="14" spans="1:18" ht="15">
      <c r="A14" s="337" t="s">
        <v>1478</v>
      </c>
      <c r="B14" s="336" t="s">
        <v>169</v>
      </c>
      <c r="C14" s="335">
        <f t="shared" si="0"/>
        <v>278.921</v>
      </c>
      <c r="E14" s="152"/>
      <c r="F14" s="152"/>
      <c r="R14">
        <v>278.921</v>
      </c>
    </row>
    <row r="15" spans="1:18" ht="15">
      <c r="A15" s="337" t="s">
        <v>1479</v>
      </c>
      <c r="B15" s="336" t="s">
        <v>1471</v>
      </c>
      <c r="C15" s="335">
        <f t="shared" si="0"/>
        <v>455.4</v>
      </c>
      <c r="E15" s="152"/>
      <c r="F15" s="152"/>
      <c r="R15">
        <v>455.4</v>
      </c>
    </row>
    <row r="16" spans="1:18" ht="15">
      <c r="A16" s="339" t="s">
        <v>1480</v>
      </c>
      <c r="B16" s="345"/>
      <c r="C16" s="335"/>
      <c r="E16" s="152"/>
      <c r="F16" s="152"/>
      <c r="R16">
        <v>0</v>
      </c>
    </row>
    <row r="17" spans="1:18" ht="15">
      <c r="A17" s="337" t="s">
        <v>1481</v>
      </c>
      <c r="B17" s="336" t="s">
        <v>1472</v>
      </c>
      <c r="C17" s="335">
        <f t="shared" si="0"/>
        <v>12.42</v>
      </c>
      <c r="E17" s="152"/>
      <c r="F17" s="152"/>
      <c r="R17">
        <v>12.42</v>
      </c>
    </row>
    <row r="18" spans="1:18" ht="15">
      <c r="A18" s="337" t="s">
        <v>1482</v>
      </c>
      <c r="B18" s="336" t="s">
        <v>1472</v>
      </c>
      <c r="C18" s="335">
        <f t="shared" si="0"/>
        <v>13.408999999999999</v>
      </c>
      <c r="E18" s="152"/>
      <c r="F18" s="152"/>
      <c r="R18">
        <v>13.408999999999999</v>
      </c>
    </row>
    <row r="19" spans="1:18" ht="15">
      <c r="A19" s="337" t="s">
        <v>1483</v>
      </c>
      <c r="B19" s="336" t="s">
        <v>1472</v>
      </c>
      <c r="C19" s="335">
        <f t="shared" si="0"/>
        <v>14.559</v>
      </c>
      <c r="E19" s="152"/>
      <c r="F19" s="152"/>
      <c r="R19">
        <v>14.559</v>
      </c>
    </row>
    <row r="20" spans="1:18" ht="15">
      <c r="A20" s="337" t="s">
        <v>1485</v>
      </c>
      <c r="B20" s="336" t="s">
        <v>1472</v>
      </c>
      <c r="C20" s="335">
        <f t="shared" si="0"/>
        <v>16.720999999999997</v>
      </c>
      <c r="E20" s="152"/>
      <c r="F20" s="152"/>
      <c r="R20">
        <v>16.720999999999997</v>
      </c>
    </row>
    <row r="21" spans="1:18" ht="15">
      <c r="A21" s="337" t="s">
        <v>1486</v>
      </c>
      <c r="B21" s="336" t="s">
        <v>1472</v>
      </c>
      <c r="C21" s="335">
        <f t="shared" si="0"/>
        <v>18.377</v>
      </c>
      <c r="E21" s="152"/>
      <c r="F21" s="152"/>
      <c r="R21">
        <v>18.377</v>
      </c>
    </row>
    <row r="22" spans="1:18" ht="15">
      <c r="A22" s="337" t="s">
        <v>1484</v>
      </c>
      <c r="B22" s="336" t="s">
        <v>1472</v>
      </c>
      <c r="C22" s="335">
        <f t="shared" si="0"/>
        <v>23.183999999999997</v>
      </c>
      <c r="E22" s="152"/>
      <c r="F22" s="152"/>
      <c r="R22">
        <v>23.183999999999997</v>
      </c>
    </row>
    <row r="23" spans="1:18" ht="15">
      <c r="A23" s="339" t="s">
        <v>1487</v>
      </c>
      <c r="B23" s="345"/>
      <c r="C23" s="335"/>
      <c r="E23" s="152"/>
      <c r="F23" s="152"/>
      <c r="R23">
        <v>0</v>
      </c>
    </row>
    <row r="24" spans="1:18" ht="15">
      <c r="A24" s="337" t="s">
        <v>1488</v>
      </c>
      <c r="B24" s="336" t="s">
        <v>1472</v>
      </c>
      <c r="C24" s="335">
        <f t="shared" si="0"/>
        <v>167.25599999999997</v>
      </c>
      <c r="E24" s="152"/>
      <c r="F24" s="152"/>
      <c r="R24">
        <v>167.25599999999997</v>
      </c>
    </row>
    <row r="25" spans="1:18" ht="15">
      <c r="A25" s="337" t="s">
        <v>1489</v>
      </c>
      <c r="B25" s="336" t="s">
        <v>1472</v>
      </c>
      <c r="C25" s="335">
        <f t="shared" si="0"/>
        <v>172.224</v>
      </c>
      <c r="E25" s="152"/>
      <c r="F25" s="152"/>
      <c r="R25">
        <v>172.224</v>
      </c>
    </row>
    <row r="26" spans="1:18" ht="15">
      <c r="A26" s="337" t="s">
        <v>1490</v>
      </c>
      <c r="B26" s="336" t="s">
        <v>1472</v>
      </c>
      <c r="C26" s="335">
        <f t="shared" si="0"/>
        <v>197.064</v>
      </c>
      <c r="E26" s="152"/>
      <c r="F26" s="152"/>
      <c r="R26">
        <v>197.064</v>
      </c>
    </row>
    <row r="27" spans="1:18" ht="15">
      <c r="A27" s="337" t="s">
        <v>1491</v>
      </c>
      <c r="B27" s="336" t="s">
        <v>1472</v>
      </c>
      <c r="C27" s="335">
        <f t="shared" si="0"/>
        <v>211.968</v>
      </c>
      <c r="E27" s="152"/>
      <c r="F27" s="152"/>
      <c r="R27">
        <v>211.968</v>
      </c>
    </row>
    <row r="28" spans="1:18" ht="15">
      <c r="A28" s="337" t="s">
        <v>1492</v>
      </c>
      <c r="B28" s="336" t="s">
        <v>1472</v>
      </c>
      <c r="C28" s="335">
        <f t="shared" si="0"/>
        <v>16.720999999999997</v>
      </c>
      <c r="E28" s="152"/>
      <c r="F28" s="152"/>
      <c r="R28">
        <v>16.720999999999997</v>
      </c>
    </row>
    <row r="29" spans="1:18" ht="15">
      <c r="A29" s="337" t="s">
        <v>1493</v>
      </c>
      <c r="B29" s="336" t="s">
        <v>1472</v>
      </c>
      <c r="C29" s="335">
        <f t="shared" si="0"/>
        <v>228.528</v>
      </c>
      <c r="E29" s="152"/>
      <c r="F29" s="152"/>
      <c r="R29">
        <v>228.528</v>
      </c>
    </row>
    <row r="30" spans="1:18" ht="15">
      <c r="A30" s="338" t="s">
        <v>1494</v>
      </c>
      <c r="B30" s="336" t="s">
        <v>1472</v>
      </c>
      <c r="C30" s="335">
        <f t="shared" si="0"/>
        <v>17.709999999999997</v>
      </c>
      <c r="E30" s="152"/>
      <c r="F30" s="152"/>
      <c r="R30">
        <v>17.709999999999997</v>
      </c>
    </row>
    <row r="31" spans="1:18" ht="15">
      <c r="A31" s="338" t="s">
        <v>1495</v>
      </c>
      <c r="B31" s="336" t="s">
        <v>1472</v>
      </c>
      <c r="C31" s="335">
        <f t="shared" si="0"/>
        <v>19.366</v>
      </c>
      <c r="E31" s="152"/>
      <c r="F31" s="152"/>
      <c r="R31">
        <v>19.366</v>
      </c>
    </row>
    <row r="32" spans="1:18" ht="15">
      <c r="A32" s="338" t="s">
        <v>1496</v>
      </c>
      <c r="B32" s="336" t="s">
        <v>1472</v>
      </c>
      <c r="C32" s="335">
        <f t="shared" si="0"/>
        <v>21.528</v>
      </c>
      <c r="E32" s="152"/>
      <c r="F32" s="152"/>
      <c r="R32">
        <v>21.528</v>
      </c>
    </row>
    <row r="33" spans="1:18" ht="15">
      <c r="A33" s="338" t="s">
        <v>1497</v>
      </c>
      <c r="B33" s="336" t="s">
        <v>1472</v>
      </c>
      <c r="C33" s="335">
        <f t="shared" si="0"/>
        <v>23.183999999999997</v>
      </c>
      <c r="E33" s="152"/>
      <c r="F33" s="152"/>
      <c r="R33">
        <v>23.183999999999997</v>
      </c>
    </row>
    <row r="34" spans="1:18" ht="15">
      <c r="A34" s="338" t="s">
        <v>1498</v>
      </c>
      <c r="B34" s="336" t="s">
        <v>1472</v>
      </c>
      <c r="C34" s="335">
        <f t="shared" si="0"/>
        <v>29.808</v>
      </c>
      <c r="E34" s="152"/>
      <c r="F34" s="152"/>
      <c r="R34">
        <v>29.808</v>
      </c>
    </row>
    <row r="35" spans="1:18" ht="15">
      <c r="A35" s="338" t="s">
        <v>1499</v>
      </c>
      <c r="B35" s="336" t="s">
        <v>1472</v>
      </c>
      <c r="C35" s="335">
        <f t="shared" si="0"/>
        <v>36.431999999999995</v>
      </c>
      <c r="E35" s="152"/>
      <c r="F35" s="152"/>
      <c r="R35">
        <v>36.431999999999995</v>
      </c>
    </row>
    <row r="36" spans="1:18" ht="15">
      <c r="A36" s="338" t="s">
        <v>1500</v>
      </c>
      <c r="B36" s="336" t="s">
        <v>1472</v>
      </c>
      <c r="C36" s="335">
        <f t="shared" si="0"/>
        <v>46.367999999999995</v>
      </c>
      <c r="E36" s="152"/>
      <c r="F36" s="152"/>
      <c r="R36">
        <v>46.367999999999995</v>
      </c>
    </row>
    <row r="37" spans="1:18" ht="15">
      <c r="A37" s="338" t="s">
        <v>1501</v>
      </c>
      <c r="B37" s="336" t="s">
        <v>1472</v>
      </c>
      <c r="C37" s="335">
        <f t="shared" si="0"/>
        <v>56.303999999999995</v>
      </c>
      <c r="E37" s="152"/>
      <c r="F37" s="152"/>
      <c r="R37">
        <v>56.303999999999995</v>
      </c>
    </row>
    <row r="38" spans="1:18" ht="15">
      <c r="A38" s="338" t="s">
        <v>1502</v>
      </c>
      <c r="B38" s="336" t="s">
        <v>1472</v>
      </c>
      <c r="C38" s="335">
        <f t="shared" si="0"/>
        <v>67.896</v>
      </c>
      <c r="E38" s="152"/>
      <c r="F38" s="152"/>
      <c r="R38">
        <v>67.896</v>
      </c>
    </row>
    <row r="39" spans="1:18" ht="15">
      <c r="A39" s="338" t="s">
        <v>1503</v>
      </c>
      <c r="B39" s="336" t="s">
        <v>1472</v>
      </c>
      <c r="C39" s="335">
        <f t="shared" si="0"/>
        <v>72.86399999999999</v>
      </c>
      <c r="E39" s="152"/>
      <c r="F39" s="152"/>
      <c r="R39">
        <v>72.86399999999999</v>
      </c>
    </row>
    <row r="40" spans="1:18" ht="15">
      <c r="A40" s="338" t="s">
        <v>1504</v>
      </c>
      <c r="B40" s="336" t="s">
        <v>1472</v>
      </c>
      <c r="C40" s="335">
        <f t="shared" si="0"/>
        <v>91.08</v>
      </c>
      <c r="E40" s="152"/>
      <c r="F40" s="152"/>
      <c r="R40">
        <v>91.08</v>
      </c>
    </row>
    <row r="41" spans="1:18" ht="15">
      <c r="A41" s="338" t="s">
        <v>1505</v>
      </c>
      <c r="B41" s="336" t="s">
        <v>1472</v>
      </c>
      <c r="C41" s="335">
        <f t="shared" si="0"/>
        <v>140.76</v>
      </c>
      <c r="E41" s="152"/>
      <c r="F41" s="152"/>
      <c r="R41">
        <v>140.76</v>
      </c>
    </row>
    <row r="42" spans="1:18" ht="15">
      <c r="A42" s="338" t="s">
        <v>1506</v>
      </c>
      <c r="B42" s="336" t="s">
        <v>1471</v>
      </c>
      <c r="C42" s="335">
        <f t="shared" si="0"/>
        <v>1260.6989999999998</v>
      </c>
      <c r="E42" s="152"/>
      <c r="F42" s="152"/>
      <c r="R42">
        <v>1260.6989999999998</v>
      </c>
    </row>
    <row r="43" spans="1:18" ht="15">
      <c r="A43" s="338" t="s">
        <v>1507</v>
      </c>
      <c r="B43" s="336" t="s">
        <v>1471</v>
      </c>
      <c r="C43" s="335">
        <f t="shared" si="0"/>
        <v>1192.9639999999997</v>
      </c>
      <c r="E43" s="152"/>
      <c r="F43" s="152"/>
      <c r="R43">
        <v>1192.9639999999997</v>
      </c>
    </row>
    <row r="44" spans="1:18" ht="15">
      <c r="A44" s="338" t="s">
        <v>1508</v>
      </c>
      <c r="B44" s="336" t="s">
        <v>1471</v>
      </c>
      <c r="C44" s="335">
        <f t="shared" si="0"/>
        <v>1139.1439999999998</v>
      </c>
      <c r="E44" s="152"/>
      <c r="F44" s="152"/>
      <c r="R44">
        <v>1139.1439999999998</v>
      </c>
    </row>
    <row r="45" spans="1:18" ht="15">
      <c r="A45" s="338" t="s">
        <v>1509</v>
      </c>
      <c r="B45" s="336" t="s">
        <v>1471</v>
      </c>
      <c r="C45" s="335">
        <f t="shared" si="0"/>
        <v>1021.0619999999999</v>
      </c>
      <c r="E45" s="152"/>
      <c r="F45" s="152"/>
      <c r="R45">
        <v>1021.0619999999999</v>
      </c>
    </row>
    <row r="46" spans="1:18" ht="15">
      <c r="A46" s="338" t="s">
        <v>1510</v>
      </c>
      <c r="B46" s="336" t="s">
        <v>1471</v>
      </c>
      <c r="C46" s="335">
        <f t="shared" si="0"/>
        <v>1118.306</v>
      </c>
      <c r="E46" s="152"/>
      <c r="F46" s="152"/>
      <c r="R46">
        <v>1118.306</v>
      </c>
    </row>
    <row r="47" spans="1:18" ht="15">
      <c r="A47" s="338" t="s">
        <v>1511</v>
      </c>
      <c r="B47" s="336" t="s">
        <v>1471</v>
      </c>
      <c r="C47" s="335">
        <f t="shared" si="0"/>
        <v>974.165</v>
      </c>
      <c r="E47" s="152"/>
      <c r="F47" s="152"/>
      <c r="R47">
        <v>974.165</v>
      </c>
    </row>
    <row r="48" spans="1:18" ht="15">
      <c r="A48" s="339" t="s">
        <v>1473</v>
      </c>
      <c r="B48" s="345"/>
      <c r="C48" s="335"/>
      <c r="E48" s="152"/>
      <c r="F48" s="152"/>
      <c r="R48">
        <v>0</v>
      </c>
    </row>
    <row r="49" spans="1:18" ht="15">
      <c r="A49" s="337" t="s">
        <v>1539</v>
      </c>
      <c r="B49" s="336" t="s">
        <v>1472</v>
      </c>
      <c r="C49" s="335">
        <f t="shared" si="0"/>
        <v>182.16</v>
      </c>
      <c r="E49" s="152"/>
      <c r="F49" s="152"/>
      <c r="R49">
        <v>182.16</v>
      </c>
    </row>
    <row r="50" spans="1:18" ht="15">
      <c r="A50" s="337" t="s">
        <v>1540</v>
      </c>
      <c r="B50" s="336" t="s">
        <v>1472</v>
      </c>
      <c r="C50" s="335">
        <f t="shared" si="0"/>
        <v>185.47199999999998</v>
      </c>
      <c r="E50" s="152"/>
      <c r="F50" s="152"/>
      <c r="R50">
        <v>185.47199999999998</v>
      </c>
    </row>
    <row r="51" spans="1:18" ht="15">
      <c r="A51" s="337" t="s">
        <v>1541</v>
      </c>
      <c r="B51" s="336" t="s">
        <v>1472</v>
      </c>
      <c r="C51" s="335">
        <f t="shared" si="0"/>
        <v>211.968</v>
      </c>
      <c r="E51" s="152"/>
      <c r="F51" s="152"/>
      <c r="R51">
        <v>211.968</v>
      </c>
    </row>
    <row r="52" spans="1:18" ht="15">
      <c r="A52" s="337" t="s">
        <v>1542</v>
      </c>
      <c r="B52" s="336" t="s">
        <v>1472</v>
      </c>
      <c r="C52" s="335">
        <f t="shared" si="0"/>
        <v>221.904</v>
      </c>
      <c r="E52" s="152"/>
      <c r="F52" s="152"/>
      <c r="R52">
        <v>221.904</v>
      </c>
    </row>
    <row r="53" spans="1:18" ht="15">
      <c r="A53" s="337" t="s">
        <v>1543</v>
      </c>
      <c r="B53" s="336" t="s">
        <v>1472</v>
      </c>
      <c r="C53" s="335">
        <f t="shared" si="0"/>
        <v>26.496</v>
      </c>
      <c r="E53" s="152"/>
      <c r="F53" s="152"/>
      <c r="R53">
        <v>26.496</v>
      </c>
    </row>
    <row r="54" spans="1:18" ht="15">
      <c r="A54" s="337" t="s">
        <v>1544</v>
      </c>
      <c r="B54" s="336" t="s">
        <v>1472</v>
      </c>
      <c r="C54" s="335">
        <f t="shared" si="0"/>
        <v>251.712</v>
      </c>
      <c r="E54" s="152"/>
      <c r="F54" s="152"/>
      <c r="R54">
        <v>251.712</v>
      </c>
    </row>
    <row r="55" spans="1:18" ht="15">
      <c r="A55" s="337" t="s">
        <v>1545</v>
      </c>
      <c r="B55" s="336" t="s">
        <v>1472</v>
      </c>
      <c r="C55" s="335">
        <f t="shared" si="0"/>
        <v>28.151999999999997</v>
      </c>
      <c r="E55" s="152"/>
      <c r="F55" s="152"/>
      <c r="R55">
        <v>28.151999999999997</v>
      </c>
    </row>
    <row r="56" spans="1:18" ht="15">
      <c r="A56" s="337" t="s">
        <v>1546</v>
      </c>
      <c r="B56" s="336" t="s">
        <v>1472</v>
      </c>
      <c r="C56" s="335">
        <f t="shared" si="0"/>
        <v>29.808</v>
      </c>
      <c r="E56" s="152"/>
      <c r="F56" s="152"/>
      <c r="R56">
        <v>29.808</v>
      </c>
    </row>
    <row r="57" spans="1:18" ht="15">
      <c r="A57" s="337" t="s">
        <v>1547</v>
      </c>
      <c r="B57" s="336" t="s">
        <v>1472</v>
      </c>
      <c r="C57" s="335">
        <f t="shared" si="0"/>
        <v>33.12</v>
      </c>
      <c r="E57" s="152"/>
      <c r="F57" s="152"/>
      <c r="R57">
        <v>33.12</v>
      </c>
    </row>
    <row r="58" spans="1:18" ht="15">
      <c r="A58" s="337" t="s">
        <v>1548</v>
      </c>
      <c r="B58" s="336" t="s">
        <v>1472</v>
      </c>
      <c r="C58" s="335">
        <f t="shared" si="0"/>
        <v>33.12</v>
      </c>
      <c r="E58" s="152"/>
      <c r="F58" s="152"/>
      <c r="R58">
        <v>33.12</v>
      </c>
    </row>
    <row r="59" spans="1:18" ht="15">
      <c r="A59" s="337" t="s">
        <v>1549</v>
      </c>
      <c r="B59" s="336" t="s">
        <v>1472</v>
      </c>
      <c r="C59" s="335">
        <f t="shared" si="0"/>
        <v>39.744</v>
      </c>
      <c r="E59" s="152"/>
      <c r="F59" s="152"/>
      <c r="R59">
        <v>39.744</v>
      </c>
    </row>
    <row r="60" spans="1:18" ht="15">
      <c r="A60" s="337" t="s">
        <v>1550</v>
      </c>
      <c r="B60" s="336" t="s">
        <v>1472</v>
      </c>
      <c r="C60" s="335">
        <f t="shared" si="0"/>
        <v>52.992</v>
      </c>
      <c r="E60" s="152"/>
      <c r="F60" s="152"/>
      <c r="R60">
        <v>52.992</v>
      </c>
    </row>
    <row r="61" spans="1:18" ht="15">
      <c r="A61" s="337" t="s">
        <v>1551</v>
      </c>
      <c r="B61" s="336" t="s">
        <v>1472</v>
      </c>
      <c r="C61" s="335">
        <f t="shared" si="0"/>
        <v>62.928</v>
      </c>
      <c r="E61" s="152"/>
      <c r="F61" s="152"/>
      <c r="R61">
        <v>62.928</v>
      </c>
    </row>
    <row r="62" spans="1:18" ht="15">
      <c r="A62" s="337" t="s">
        <v>1552</v>
      </c>
      <c r="B62" s="336" t="s">
        <v>1472</v>
      </c>
      <c r="C62" s="335">
        <f t="shared" si="0"/>
        <v>74.52</v>
      </c>
      <c r="E62" s="152"/>
      <c r="F62" s="152"/>
      <c r="R62">
        <v>74.52</v>
      </c>
    </row>
    <row r="63" spans="1:18" ht="15">
      <c r="A63" s="337" t="s">
        <v>1553</v>
      </c>
      <c r="B63" s="336" t="s">
        <v>1472</v>
      </c>
      <c r="C63" s="335">
        <f t="shared" si="0"/>
        <v>79.488</v>
      </c>
      <c r="E63" s="152"/>
      <c r="F63" s="152"/>
      <c r="R63">
        <v>79.488</v>
      </c>
    </row>
    <row r="64" spans="1:18" ht="15">
      <c r="A64" s="337" t="s">
        <v>1554</v>
      </c>
      <c r="B64" s="336" t="s">
        <v>1472</v>
      </c>
      <c r="C64" s="335">
        <f t="shared" si="0"/>
        <v>86.112</v>
      </c>
      <c r="E64" s="152"/>
      <c r="F64" s="152"/>
      <c r="R64">
        <v>86.112</v>
      </c>
    </row>
    <row r="65" spans="1:18" ht="15">
      <c r="A65" s="337" t="s">
        <v>1555</v>
      </c>
      <c r="B65" s="336" t="s">
        <v>1472</v>
      </c>
      <c r="C65" s="335">
        <f t="shared" si="0"/>
        <v>102.672</v>
      </c>
      <c r="E65" s="152"/>
      <c r="F65" s="152"/>
      <c r="R65">
        <v>102.672</v>
      </c>
    </row>
    <row r="66" spans="1:18" ht="15">
      <c r="A66" s="337" t="s">
        <v>1556</v>
      </c>
      <c r="B66" s="336" t="s">
        <v>1472</v>
      </c>
      <c r="C66" s="335">
        <f t="shared" si="0"/>
        <v>155.66400000000002</v>
      </c>
      <c r="E66" s="152"/>
      <c r="F66" s="152"/>
      <c r="R66">
        <v>155.66400000000002</v>
      </c>
    </row>
    <row r="67" spans="1:18" ht="15">
      <c r="A67" s="339" t="s">
        <v>1474</v>
      </c>
      <c r="B67" s="345"/>
      <c r="C67" s="335"/>
      <c r="E67" s="152"/>
      <c r="F67" s="152"/>
      <c r="R67">
        <v>0</v>
      </c>
    </row>
    <row r="68" spans="1:18" ht="15">
      <c r="A68" s="337" t="s">
        <v>1523</v>
      </c>
      <c r="B68" s="336" t="s">
        <v>1472</v>
      </c>
      <c r="C68" s="335">
        <f t="shared" si="0"/>
        <v>278.20799999999997</v>
      </c>
      <c r="E68" s="152"/>
      <c r="F68" s="152"/>
      <c r="R68">
        <v>278.20799999999997</v>
      </c>
    </row>
    <row r="69" spans="1:18" ht="15">
      <c r="A69" s="337" t="s">
        <v>1524</v>
      </c>
      <c r="B69" s="336" t="s">
        <v>1472</v>
      </c>
      <c r="C69" s="335">
        <f t="shared" si="0"/>
        <v>284.832</v>
      </c>
      <c r="E69" s="152"/>
      <c r="F69" s="152"/>
      <c r="R69">
        <v>284.832</v>
      </c>
    </row>
    <row r="70" spans="1:18" ht="15">
      <c r="A70" s="337" t="s">
        <v>1525</v>
      </c>
      <c r="B70" s="336" t="s">
        <v>1472</v>
      </c>
      <c r="C70" s="335">
        <f t="shared" si="0"/>
        <v>326.23199999999997</v>
      </c>
      <c r="E70" s="152"/>
      <c r="F70" s="152"/>
      <c r="R70">
        <v>326.23199999999997</v>
      </c>
    </row>
    <row r="71" spans="1:18" ht="15">
      <c r="A71" s="337" t="s">
        <v>1526</v>
      </c>
      <c r="B71" s="336" t="s">
        <v>1472</v>
      </c>
      <c r="C71" s="335">
        <f t="shared" si="0"/>
        <v>341.13599999999997</v>
      </c>
      <c r="E71" s="152"/>
      <c r="F71" s="152"/>
      <c r="R71">
        <v>341.13599999999997</v>
      </c>
    </row>
    <row r="72" spans="1:18" ht="15">
      <c r="A72" s="337" t="s">
        <v>1527</v>
      </c>
      <c r="B72" s="336" t="s">
        <v>1472</v>
      </c>
      <c r="C72" s="335">
        <f t="shared" si="0"/>
        <v>384.19199999999995</v>
      </c>
      <c r="E72" s="152"/>
      <c r="F72" s="152"/>
      <c r="R72">
        <v>384.19199999999995</v>
      </c>
    </row>
    <row r="73" spans="1:18" ht="15">
      <c r="A73" s="337" t="s">
        <v>1528</v>
      </c>
      <c r="B73" s="336" t="s">
        <v>1472</v>
      </c>
      <c r="C73" s="335">
        <f t="shared" si="0"/>
        <v>69.55199999999999</v>
      </c>
      <c r="E73" s="152"/>
      <c r="F73" s="152"/>
      <c r="R73">
        <v>69.55199999999999</v>
      </c>
    </row>
    <row r="74" spans="1:18" ht="15">
      <c r="A74" s="337" t="s">
        <v>1529</v>
      </c>
      <c r="B74" s="336" t="s">
        <v>1472</v>
      </c>
      <c r="C74" s="335">
        <f t="shared" si="0"/>
        <v>74.52</v>
      </c>
      <c r="E74" s="152"/>
      <c r="F74" s="152"/>
      <c r="R74">
        <v>74.52</v>
      </c>
    </row>
    <row r="75" spans="1:18" ht="15">
      <c r="A75" s="337" t="s">
        <v>1530</v>
      </c>
      <c r="B75" s="336" t="s">
        <v>1472</v>
      </c>
      <c r="C75" s="335">
        <f t="shared" si="0"/>
        <v>77.83200000000001</v>
      </c>
      <c r="E75" s="152"/>
      <c r="F75" s="152"/>
      <c r="R75">
        <v>77.83200000000001</v>
      </c>
    </row>
    <row r="76" spans="1:18" ht="15">
      <c r="A76" s="337" t="s">
        <v>1531</v>
      </c>
      <c r="B76" s="336" t="s">
        <v>1472</v>
      </c>
      <c r="C76" s="335">
        <f t="shared" si="0"/>
        <v>89.42399999999999</v>
      </c>
      <c r="E76" s="152"/>
      <c r="F76" s="152"/>
      <c r="R76">
        <v>89.42399999999999</v>
      </c>
    </row>
    <row r="77" spans="1:18" ht="15">
      <c r="A77" s="337" t="s">
        <v>1532</v>
      </c>
      <c r="B77" s="336" t="s">
        <v>1472</v>
      </c>
      <c r="C77" s="335">
        <f aca="true" t="shared" si="1" ref="C77:C95">R77*$R$11</f>
        <v>94.392</v>
      </c>
      <c r="E77" s="152"/>
      <c r="F77" s="152"/>
      <c r="R77">
        <v>94.392</v>
      </c>
    </row>
    <row r="78" spans="1:18" ht="15">
      <c r="A78" s="337" t="s">
        <v>1533</v>
      </c>
      <c r="B78" s="336" t="s">
        <v>1472</v>
      </c>
      <c r="C78" s="335">
        <f t="shared" si="1"/>
        <v>105.984</v>
      </c>
      <c r="E78" s="152"/>
      <c r="F78" s="152"/>
      <c r="R78">
        <v>105.984</v>
      </c>
    </row>
    <row r="79" spans="1:18" ht="15">
      <c r="A79" s="337" t="s">
        <v>1534</v>
      </c>
      <c r="B79" s="336" t="s">
        <v>1472</v>
      </c>
      <c r="C79" s="335">
        <f t="shared" si="1"/>
        <v>119.232</v>
      </c>
      <c r="E79" s="152"/>
      <c r="F79" s="152"/>
      <c r="R79">
        <v>119.232</v>
      </c>
    </row>
    <row r="80" spans="1:18" ht="15">
      <c r="A80" s="337" t="s">
        <v>1535</v>
      </c>
      <c r="B80" s="336" t="s">
        <v>1472</v>
      </c>
      <c r="C80" s="335">
        <f t="shared" si="1"/>
        <v>125.856</v>
      </c>
      <c r="E80" s="152"/>
      <c r="F80" s="152"/>
      <c r="R80">
        <v>125.856</v>
      </c>
    </row>
    <row r="81" spans="1:18" ht="15">
      <c r="A81" s="337" t="s">
        <v>1536</v>
      </c>
      <c r="B81" s="336" t="s">
        <v>1472</v>
      </c>
      <c r="C81" s="335">
        <f t="shared" si="1"/>
        <v>135.792</v>
      </c>
      <c r="E81" s="152"/>
      <c r="F81" s="152"/>
      <c r="R81">
        <v>135.792</v>
      </c>
    </row>
    <row r="82" spans="1:18" ht="15">
      <c r="A82" s="337" t="s">
        <v>1537</v>
      </c>
      <c r="B82" s="336" t="s">
        <v>1472</v>
      </c>
      <c r="C82" s="335">
        <f t="shared" si="1"/>
        <v>155.66400000000002</v>
      </c>
      <c r="E82" s="152"/>
      <c r="F82" s="152"/>
      <c r="R82">
        <v>155.66400000000002</v>
      </c>
    </row>
    <row r="83" spans="1:18" ht="15">
      <c r="A83" s="337" t="s">
        <v>1538</v>
      </c>
      <c r="B83" s="336" t="s">
        <v>1472</v>
      </c>
      <c r="C83" s="335">
        <f t="shared" si="1"/>
        <v>231.83999999999997</v>
      </c>
      <c r="E83" s="152"/>
      <c r="F83" s="152"/>
      <c r="R83">
        <v>231.83999999999997</v>
      </c>
    </row>
    <row r="84" spans="1:18" ht="15">
      <c r="A84" s="339" t="s">
        <v>1475</v>
      </c>
      <c r="B84" s="345"/>
      <c r="C84" s="335"/>
      <c r="E84" s="152"/>
      <c r="F84" s="152"/>
      <c r="R84">
        <v>0</v>
      </c>
    </row>
    <row r="85" spans="1:18" ht="15">
      <c r="A85" s="337" t="s">
        <v>1512</v>
      </c>
      <c r="B85" s="336" t="s">
        <v>1472</v>
      </c>
      <c r="C85" s="335">
        <f t="shared" si="1"/>
        <v>14.927</v>
      </c>
      <c r="E85" s="152"/>
      <c r="F85" s="152"/>
      <c r="R85">
        <v>14.927</v>
      </c>
    </row>
    <row r="86" spans="1:18" ht="15">
      <c r="A86" s="337" t="s">
        <v>1513</v>
      </c>
      <c r="B86" s="336" t="s">
        <v>1472</v>
      </c>
      <c r="C86" s="335">
        <f t="shared" si="1"/>
        <v>14.927</v>
      </c>
      <c r="E86" s="152"/>
      <c r="F86" s="152"/>
      <c r="R86">
        <v>14.927</v>
      </c>
    </row>
    <row r="87" spans="1:18" ht="15">
      <c r="A87" s="337" t="s">
        <v>1514</v>
      </c>
      <c r="B87" s="336" t="s">
        <v>1472</v>
      </c>
      <c r="C87" s="335">
        <f t="shared" si="1"/>
        <v>16.307</v>
      </c>
      <c r="E87" s="152"/>
      <c r="F87" s="152"/>
      <c r="R87">
        <v>16.307</v>
      </c>
    </row>
    <row r="88" spans="1:18" ht="15">
      <c r="A88" s="337" t="s">
        <v>1515</v>
      </c>
      <c r="B88" s="336" t="s">
        <v>1472</v>
      </c>
      <c r="C88" s="335">
        <f t="shared" si="1"/>
        <v>16.307</v>
      </c>
      <c r="E88" s="152"/>
      <c r="F88" s="152"/>
      <c r="R88">
        <v>16.307</v>
      </c>
    </row>
    <row r="89" spans="1:18" ht="15">
      <c r="A89" s="337" t="s">
        <v>1516</v>
      </c>
      <c r="B89" s="336" t="s">
        <v>1472</v>
      </c>
      <c r="C89" s="335">
        <f t="shared" si="1"/>
        <v>17.526</v>
      </c>
      <c r="E89" s="152"/>
      <c r="F89" s="152"/>
      <c r="R89">
        <v>17.526</v>
      </c>
    </row>
    <row r="90" spans="1:18" ht="15">
      <c r="A90" s="337" t="s">
        <v>1517</v>
      </c>
      <c r="B90" s="336" t="s">
        <v>1472</v>
      </c>
      <c r="C90" s="335">
        <f t="shared" si="1"/>
        <v>17.526</v>
      </c>
      <c r="E90" s="152"/>
      <c r="F90" s="152"/>
      <c r="R90">
        <v>17.526</v>
      </c>
    </row>
    <row r="91" spans="1:18" ht="15">
      <c r="A91" s="337" t="s">
        <v>1518</v>
      </c>
      <c r="B91" s="336" t="s">
        <v>1472</v>
      </c>
      <c r="C91" s="335">
        <f t="shared" si="1"/>
        <v>22.034</v>
      </c>
      <c r="E91" s="152"/>
      <c r="F91" s="152"/>
      <c r="R91">
        <v>22.034</v>
      </c>
    </row>
    <row r="92" spans="1:18" ht="15">
      <c r="A92" s="337" t="s">
        <v>1519</v>
      </c>
      <c r="B92" s="336" t="s">
        <v>1472</v>
      </c>
      <c r="C92" s="335">
        <f t="shared" si="1"/>
        <v>22.034</v>
      </c>
      <c r="E92" s="152"/>
      <c r="F92" s="152"/>
      <c r="R92">
        <v>22.034</v>
      </c>
    </row>
    <row r="93" spans="1:18" ht="15">
      <c r="A93" s="337" t="s">
        <v>1520</v>
      </c>
      <c r="B93" s="336" t="s">
        <v>1472</v>
      </c>
      <c r="C93" s="335">
        <f t="shared" si="1"/>
        <v>32.384</v>
      </c>
      <c r="E93" s="152"/>
      <c r="F93" s="152"/>
      <c r="R93">
        <v>32.384</v>
      </c>
    </row>
    <row r="94" spans="1:18" ht="15">
      <c r="A94" s="337" t="s">
        <v>1521</v>
      </c>
      <c r="B94" s="336" t="s">
        <v>1472</v>
      </c>
      <c r="C94" s="335">
        <f t="shared" si="1"/>
        <v>27.945</v>
      </c>
      <c r="E94" s="152"/>
      <c r="F94" s="152"/>
      <c r="R94">
        <v>27.945</v>
      </c>
    </row>
    <row r="95" spans="1:18" ht="15">
      <c r="A95" s="337" t="s">
        <v>1522</v>
      </c>
      <c r="B95" s="336" t="s">
        <v>1472</v>
      </c>
      <c r="C95" s="335">
        <f t="shared" si="1"/>
        <v>27.945</v>
      </c>
      <c r="E95" s="152"/>
      <c r="F95" s="152"/>
      <c r="R95">
        <v>27.945</v>
      </c>
    </row>
  </sheetData>
  <sheetProtection/>
  <mergeCells count="7">
    <mergeCell ref="F4:G5"/>
    <mergeCell ref="E3:H3"/>
    <mergeCell ref="A9:A10"/>
    <mergeCell ref="B9:B10"/>
    <mergeCell ref="C9:C10"/>
    <mergeCell ref="A7:C8"/>
    <mergeCell ref="B5:D5"/>
  </mergeCells>
  <hyperlinks>
    <hyperlink ref="B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3:Q3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2.140625" style="0" customWidth="1"/>
    <col min="3" max="3" width="17.28125" style="0" customWidth="1"/>
    <col min="16" max="16" width="0" style="0" hidden="1" customWidth="1"/>
    <col min="17" max="18" width="9.140625" style="0" hidden="1" customWidth="1"/>
  </cols>
  <sheetData>
    <row r="3" spans="1:7" ht="18" customHeight="1" thickBot="1">
      <c r="A3" s="9" t="s">
        <v>7</v>
      </c>
      <c r="D3" s="744" t="s">
        <v>10</v>
      </c>
      <c r="E3" s="744"/>
      <c r="F3" s="744"/>
      <c r="G3" s="744"/>
    </row>
    <row r="4" spans="1:6" ht="21" thickTop="1">
      <c r="A4" s="9" t="s">
        <v>8</v>
      </c>
      <c r="E4" s="623"/>
      <c r="F4" s="624"/>
    </row>
    <row r="5" spans="1:6" ht="16.5" thickBot="1">
      <c r="A5" s="1" t="s">
        <v>9</v>
      </c>
      <c r="B5" s="627" t="s">
        <v>64</v>
      </c>
      <c r="C5" s="639"/>
      <c r="D5" s="639"/>
      <c r="E5" s="625"/>
      <c r="F5" s="626"/>
    </row>
    <row r="6" ht="15.75" thickTop="1"/>
    <row r="7" spans="1:3" ht="15">
      <c r="A7" s="628" t="s">
        <v>1562</v>
      </c>
      <c r="B7" s="628"/>
      <c r="C7" s="628"/>
    </row>
    <row r="8" spans="1:3" ht="15">
      <c r="A8" s="628"/>
      <c r="B8" s="628"/>
      <c r="C8" s="628"/>
    </row>
    <row r="10" spans="1:3" ht="15">
      <c r="A10" s="763" t="s">
        <v>1561</v>
      </c>
      <c r="B10" s="765" t="s">
        <v>226</v>
      </c>
      <c r="C10" s="765" t="s">
        <v>71</v>
      </c>
    </row>
    <row r="11" spans="1:17" ht="15">
      <c r="A11" s="764"/>
      <c r="B11" s="766"/>
      <c r="C11" s="766"/>
      <c r="Q11">
        <f>(100-E4)/100</f>
        <v>1</v>
      </c>
    </row>
    <row r="12" spans="1:17" ht="15">
      <c r="A12" s="333" t="s">
        <v>1563</v>
      </c>
      <c r="B12" s="344" t="s">
        <v>169</v>
      </c>
      <c r="C12" s="343">
        <f>Q12*$Q$11</f>
        <v>248.58399999999997</v>
      </c>
      <c r="Q12">
        <v>248.58399999999997</v>
      </c>
    </row>
    <row r="13" spans="1:17" ht="15">
      <c r="A13" s="333" t="s">
        <v>1564</v>
      </c>
      <c r="B13" s="344" t="s">
        <v>169</v>
      </c>
      <c r="C13" s="343">
        <f aca="true" t="shared" si="0" ref="C13:C36">Q13*$Q$11</f>
        <v>248.58399999999997</v>
      </c>
      <c r="Q13">
        <v>248.58399999999997</v>
      </c>
    </row>
    <row r="14" spans="1:17" ht="15">
      <c r="A14" s="333" t="s">
        <v>1565</v>
      </c>
      <c r="B14" s="344" t="s">
        <v>169</v>
      </c>
      <c r="C14" s="343">
        <f t="shared" si="0"/>
        <v>56.925</v>
      </c>
      <c r="Q14">
        <v>56.925</v>
      </c>
    </row>
    <row r="15" spans="1:17" ht="15">
      <c r="A15" s="333" t="s">
        <v>1566</v>
      </c>
      <c r="B15" s="344" t="s">
        <v>169</v>
      </c>
      <c r="C15" s="343">
        <f t="shared" si="0"/>
        <v>116.38</v>
      </c>
      <c r="Q15">
        <v>116.38</v>
      </c>
    </row>
    <row r="16" spans="1:17" ht="15">
      <c r="A16" s="333" t="s">
        <v>1567</v>
      </c>
      <c r="B16" s="344" t="s">
        <v>169</v>
      </c>
      <c r="C16" s="343">
        <f t="shared" si="0"/>
        <v>312.70799999999997</v>
      </c>
      <c r="Q16">
        <v>312.70799999999997</v>
      </c>
    </row>
    <row r="17" spans="1:17" ht="15">
      <c r="A17" s="333" t="s">
        <v>1568</v>
      </c>
      <c r="B17" s="344" t="s">
        <v>169</v>
      </c>
      <c r="C17" s="343">
        <f t="shared" si="0"/>
        <v>14.719999999999999</v>
      </c>
      <c r="Q17">
        <v>14.719999999999999</v>
      </c>
    </row>
    <row r="18" spans="1:17" ht="15">
      <c r="A18" s="333" t="s">
        <v>1569</v>
      </c>
      <c r="B18" s="344" t="s">
        <v>169</v>
      </c>
      <c r="C18" s="343">
        <f t="shared" si="0"/>
        <v>24.609999999999996</v>
      </c>
      <c r="Q18">
        <v>24.609999999999996</v>
      </c>
    </row>
    <row r="19" spans="1:17" ht="15">
      <c r="A19" s="333" t="s">
        <v>1570</v>
      </c>
      <c r="B19" s="344" t="s">
        <v>169</v>
      </c>
      <c r="C19" s="343">
        <f t="shared" si="0"/>
        <v>40.709999999999994</v>
      </c>
      <c r="Q19">
        <v>40.709999999999994</v>
      </c>
    </row>
    <row r="20" spans="1:17" ht="15">
      <c r="A20" s="333" t="s">
        <v>1572</v>
      </c>
      <c r="B20" s="344" t="s">
        <v>169</v>
      </c>
      <c r="C20" s="343">
        <f t="shared" si="0"/>
        <v>946.841</v>
      </c>
      <c r="Q20">
        <v>946.841</v>
      </c>
    </row>
    <row r="21" spans="1:17" ht="15">
      <c r="A21" s="333" t="s">
        <v>1571</v>
      </c>
      <c r="B21" s="344" t="s">
        <v>169</v>
      </c>
      <c r="C21" s="343">
        <f t="shared" si="0"/>
        <v>284.625</v>
      </c>
      <c r="Q21">
        <v>284.625</v>
      </c>
    </row>
    <row r="22" spans="1:17" ht="15">
      <c r="A22" s="333" t="s">
        <v>1573</v>
      </c>
      <c r="B22" s="344" t="s">
        <v>169</v>
      </c>
      <c r="C22" s="343">
        <f t="shared" si="0"/>
        <v>707.756</v>
      </c>
      <c r="Q22">
        <v>707.756</v>
      </c>
    </row>
    <row r="23" spans="1:17" ht="15">
      <c r="A23" s="333" t="s">
        <v>1574</v>
      </c>
      <c r="B23" s="344" t="s">
        <v>169</v>
      </c>
      <c r="C23" s="343">
        <f t="shared" si="0"/>
        <v>57.49999999999999</v>
      </c>
      <c r="Q23">
        <v>57.49999999999999</v>
      </c>
    </row>
    <row r="24" spans="1:17" ht="15">
      <c r="A24" s="333" t="s">
        <v>1575</v>
      </c>
      <c r="B24" s="344" t="s">
        <v>169</v>
      </c>
      <c r="C24" s="343">
        <f t="shared" si="0"/>
        <v>92</v>
      </c>
      <c r="Q24">
        <v>92</v>
      </c>
    </row>
    <row r="25" spans="1:17" ht="15">
      <c r="A25" s="333" t="s">
        <v>1576</v>
      </c>
      <c r="B25" s="344" t="s">
        <v>169</v>
      </c>
      <c r="C25" s="343">
        <f t="shared" si="0"/>
        <v>370.66799999999995</v>
      </c>
      <c r="Q25">
        <v>370.66799999999995</v>
      </c>
    </row>
    <row r="26" spans="1:17" ht="15">
      <c r="A26" s="333" t="s">
        <v>1577</v>
      </c>
      <c r="B26" s="344" t="s">
        <v>169</v>
      </c>
      <c r="C26" s="343">
        <f t="shared" si="0"/>
        <v>381.57</v>
      </c>
      <c r="Q26">
        <v>381.57</v>
      </c>
    </row>
    <row r="27" spans="1:17" ht="15">
      <c r="A27" s="333" t="s">
        <v>1578</v>
      </c>
      <c r="B27" s="344" t="s">
        <v>169</v>
      </c>
      <c r="C27" s="343">
        <f t="shared" si="0"/>
        <v>187.15099999999998</v>
      </c>
      <c r="Q27">
        <v>187.15099999999998</v>
      </c>
    </row>
    <row r="28" spans="1:17" ht="15">
      <c r="A28" s="333" t="s">
        <v>1579</v>
      </c>
      <c r="B28" s="344" t="s">
        <v>169</v>
      </c>
      <c r="C28" s="343">
        <f t="shared" si="0"/>
        <v>1550.752</v>
      </c>
      <c r="Q28">
        <v>1550.752</v>
      </c>
    </row>
    <row r="29" spans="1:17" ht="15">
      <c r="A29" s="333" t="s">
        <v>1580</v>
      </c>
      <c r="B29" s="344" t="s">
        <v>169</v>
      </c>
      <c r="C29" s="343">
        <f t="shared" si="0"/>
        <v>3040.1859999999997</v>
      </c>
      <c r="Q29">
        <v>3040.1859999999997</v>
      </c>
    </row>
    <row r="30" spans="1:17" ht="15">
      <c r="A30" s="333" t="s">
        <v>1581</v>
      </c>
      <c r="B30" s="344" t="s">
        <v>169</v>
      </c>
      <c r="C30" s="343">
        <f t="shared" si="0"/>
        <v>7648.9259999999995</v>
      </c>
      <c r="Q30">
        <v>7648.9259999999995</v>
      </c>
    </row>
    <row r="31" spans="1:17" ht="15">
      <c r="A31" s="349" t="s">
        <v>1585</v>
      </c>
      <c r="B31" s="344" t="s">
        <v>169</v>
      </c>
      <c r="C31" s="350">
        <f t="shared" si="0"/>
        <v>1265</v>
      </c>
      <c r="Q31">
        <v>1265</v>
      </c>
    </row>
    <row r="32" spans="1:17" ht="15">
      <c r="A32" s="349" t="s">
        <v>1586</v>
      </c>
      <c r="B32" s="344" t="s">
        <v>169</v>
      </c>
      <c r="C32" s="350">
        <f t="shared" si="0"/>
        <v>2530</v>
      </c>
      <c r="Q32">
        <v>2530</v>
      </c>
    </row>
    <row r="33" spans="1:17" ht="15">
      <c r="A33" s="349" t="s">
        <v>1587</v>
      </c>
      <c r="B33" s="344" t="s">
        <v>169</v>
      </c>
      <c r="C33" s="350">
        <f t="shared" si="0"/>
        <v>6325</v>
      </c>
      <c r="Q33">
        <v>6325</v>
      </c>
    </row>
    <row r="34" spans="1:17" ht="15">
      <c r="A34" s="349" t="s">
        <v>1588</v>
      </c>
      <c r="B34" s="344" t="s">
        <v>169</v>
      </c>
      <c r="C34" s="350">
        <f t="shared" si="0"/>
        <v>1495</v>
      </c>
      <c r="Q34">
        <v>1495</v>
      </c>
    </row>
    <row r="35" spans="1:17" ht="15">
      <c r="A35" s="349" t="s">
        <v>1589</v>
      </c>
      <c r="B35" s="344" t="s">
        <v>169</v>
      </c>
      <c r="C35" s="350">
        <f t="shared" si="0"/>
        <v>2990</v>
      </c>
      <c r="Q35">
        <v>2990</v>
      </c>
    </row>
    <row r="36" spans="1:17" ht="15">
      <c r="A36" s="349" t="s">
        <v>1590</v>
      </c>
      <c r="B36" s="344" t="s">
        <v>169</v>
      </c>
      <c r="C36" s="350">
        <f t="shared" si="0"/>
        <v>7475</v>
      </c>
      <c r="Q36">
        <v>7475</v>
      </c>
    </row>
  </sheetData>
  <sheetProtection/>
  <mergeCells count="7">
    <mergeCell ref="E4:F5"/>
    <mergeCell ref="D3:G3"/>
    <mergeCell ref="A10:A11"/>
    <mergeCell ref="B10:B11"/>
    <mergeCell ref="C10:C11"/>
    <mergeCell ref="A7:C8"/>
    <mergeCell ref="B5:D5"/>
  </mergeCells>
  <hyperlinks>
    <hyperlink ref="B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P334"/>
  <sheetViews>
    <sheetView zoomScalePageLayoutView="0" workbookViewId="0" topLeftCell="A1">
      <selection activeCell="B338" sqref="B338"/>
    </sheetView>
  </sheetViews>
  <sheetFormatPr defaultColWidth="9.140625" defaultRowHeight="15"/>
  <cols>
    <col min="1" max="1" width="43.421875" style="0" customWidth="1"/>
    <col min="2" max="2" width="14.57421875" style="0" customWidth="1"/>
    <col min="3" max="3" width="15.8515625" style="363" customWidth="1"/>
    <col min="7" max="7" width="10.140625" style="0" customWidth="1"/>
    <col min="15" max="15" width="9.140625" style="0" customWidth="1"/>
    <col min="16" max="16" width="9.140625" style="0" hidden="1" customWidth="1"/>
    <col min="17" max="17" width="9.140625" style="0" customWidth="1"/>
  </cols>
  <sheetData>
    <row r="1" ht="15"/>
    <row r="2" ht="15"/>
    <row r="3" spans="1:4" ht="18.75" customHeight="1" thickBot="1">
      <c r="A3" s="9"/>
      <c r="C3" s="622" t="s">
        <v>10</v>
      </c>
      <c r="D3" s="622"/>
    </row>
    <row r="4" spans="1:4" ht="18.75" customHeight="1" thickTop="1">
      <c r="A4" s="9"/>
      <c r="C4" s="623"/>
      <c r="D4" s="624"/>
    </row>
    <row r="5" spans="1:4" ht="15.75" thickBot="1">
      <c r="A5" s="627" t="s">
        <v>64</v>
      </c>
      <c r="B5" s="627"/>
      <c r="C5" s="625"/>
      <c r="D5" s="626"/>
    </row>
    <row r="6" ht="15.75" thickTop="1"/>
    <row r="7" spans="1:3" ht="15">
      <c r="A7" s="628"/>
      <c r="B7" s="628"/>
      <c r="C7" s="628"/>
    </row>
    <row r="8" spans="1:3" ht="15">
      <c r="A8" s="628"/>
      <c r="B8" s="628"/>
      <c r="C8" s="628"/>
    </row>
    <row r="9" ht="15.75" thickBot="1"/>
    <row r="10" spans="1:3" ht="15.75" customHeight="1" thickTop="1">
      <c r="A10" s="629" t="s">
        <v>668</v>
      </c>
      <c r="B10" s="629" t="s">
        <v>669</v>
      </c>
      <c r="C10" s="629" t="s">
        <v>344</v>
      </c>
    </row>
    <row r="11" spans="1:16" ht="15.75" customHeight="1" thickBot="1">
      <c r="A11" s="630"/>
      <c r="B11" s="630"/>
      <c r="C11" s="630"/>
      <c r="P11">
        <f>(100-C4)/100</f>
        <v>1</v>
      </c>
    </row>
    <row r="12" spans="1:16" s="351" customFormat="1" ht="18" customHeight="1" thickBot="1">
      <c r="A12" s="352" t="s">
        <v>1596</v>
      </c>
      <c r="B12" s="353" t="s">
        <v>1597</v>
      </c>
      <c r="C12" s="354">
        <f>P12*$P$11</f>
        <v>24.850799999999996</v>
      </c>
      <c r="P12" s="351">
        <v>24.850799999999996</v>
      </c>
    </row>
    <row r="13" spans="1:16" s="351" customFormat="1" ht="18" customHeight="1" thickBot="1">
      <c r="A13" s="352" t="s">
        <v>1598</v>
      </c>
      <c r="B13" s="353" t="s">
        <v>1599</v>
      </c>
      <c r="C13" s="354">
        <f aca="true" t="shared" si="0" ref="C13:C20">P13*$P$11</f>
        <v>37.2996</v>
      </c>
      <c r="P13" s="351">
        <v>37.2996</v>
      </c>
    </row>
    <row r="14" spans="1:16" s="351" customFormat="1" ht="16.5" thickBot="1">
      <c r="A14" s="352" t="s">
        <v>1600</v>
      </c>
      <c r="B14" s="353" t="s">
        <v>1601</v>
      </c>
      <c r="C14" s="354">
        <f t="shared" si="0"/>
        <v>59.92739999999999</v>
      </c>
      <c r="P14" s="351">
        <v>59.92739999999999</v>
      </c>
    </row>
    <row r="15" spans="1:16" s="351" customFormat="1" ht="16.5" thickBot="1">
      <c r="A15" s="352" t="s">
        <v>1602</v>
      </c>
      <c r="B15" s="353" t="s">
        <v>1603</v>
      </c>
      <c r="C15" s="354">
        <f t="shared" si="0"/>
        <v>100.1052</v>
      </c>
      <c r="P15" s="351">
        <v>100.1052</v>
      </c>
    </row>
    <row r="16" spans="1:16" s="351" customFormat="1" ht="16.5" thickBot="1">
      <c r="A16" s="352" t="s">
        <v>1604</v>
      </c>
      <c r="B16" s="353" t="s">
        <v>1605</v>
      </c>
      <c r="C16" s="354">
        <f t="shared" si="0"/>
        <v>147.303</v>
      </c>
      <c r="P16" s="351">
        <v>147.303</v>
      </c>
    </row>
    <row r="17" spans="1:16" s="351" customFormat="1" ht="16.5" thickBot="1">
      <c r="A17" s="352" t="s">
        <v>1606</v>
      </c>
      <c r="B17" s="353" t="s">
        <v>1607</v>
      </c>
      <c r="C17" s="354">
        <f t="shared" si="0"/>
        <v>248.99939999999998</v>
      </c>
      <c r="P17" s="351">
        <v>248.99939999999998</v>
      </c>
    </row>
    <row r="18" spans="1:16" s="351" customFormat="1" ht="16.5" thickBot="1">
      <c r="A18" s="352" t="s">
        <v>1608</v>
      </c>
      <c r="B18" s="353" t="s">
        <v>1609</v>
      </c>
      <c r="C18" s="354">
        <f t="shared" si="0"/>
        <v>347.27939999999995</v>
      </c>
      <c r="P18" s="351">
        <v>347.27939999999995</v>
      </c>
    </row>
    <row r="19" spans="1:16" s="351" customFormat="1" ht="16.5" thickBot="1">
      <c r="A19" s="352" t="s">
        <v>1610</v>
      </c>
      <c r="B19" s="353" t="s">
        <v>1611</v>
      </c>
      <c r="C19" s="354">
        <f t="shared" si="0"/>
        <v>619.6554</v>
      </c>
      <c r="P19" s="351">
        <v>619.6554</v>
      </c>
    </row>
    <row r="20" spans="1:16" s="351" customFormat="1" ht="16.5" thickBot="1">
      <c r="A20" s="352" t="s">
        <v>1612</v>
      </c>
      <c r="B20" s="353" t="s">
        <v>1613</v>
      </c>
      <c r="C20" s="354">
        <f t="shared" si="0"/>
        <v>996.4422</v>
      </c>
      <c r="P20" s="351">
        <v>996.4422</v>
      </c>
    </row>
    <row r="21" spans="1:16" ht="16.5" thickBot="1">
      <c r="A21" s="293" t="s">
        <v>670</v>
      </c>
      <c r="B21" s="294" t="s">
        <v>671</v>
      </c>
      <c r="C21" s="295">
        <f>P21*$P$11</f>
        <v>29.163999999999998</v>
      </c>
      <c r="F21" s="152"/>
      <c r="G21" s="152"/>
      <c r="P21">
        <v>29.163999999999998</v>
      </c>
    </row>
    <row r="22" spans="1:16" ht="16.5" thickBot="1">
      <c r="A22" s="293" t="s">
        <v>672</v>
      </c>
      <c r="B22" s="294" t="s">
        <v>671</v>
      </c>
      <c r="C22" s="295">
        <f aca="true" t="shared" si="1" ref="C22:C41">P22*$P$11</f>
        <v>40.687</v>
      </c>
      <c r="F22" s="152"/>
      <c r="G22" s="152"/>
      <c r="P22">
        <v>40.687</v>
      </c>
    </row>
    <row r="23" spans="1:16" ht="16.5" thickBot="1">
      <c r="A23" s="293" t="s">
        <v>673</v>
      </c>
      <c r="B23" s="294" t="s">
        <v>671</v>
      </c>
      <c r="C23" s="295">
        <f t="shared" si="1"/>
        <v>67.20599999999999</v>
      </c>
      <c r="F23" s="152"/>
      <c r="G23" s="152"/>
      <c r="P23">
        <v>67.20599999999999</v>
      </c>
    </row>
    <row r="24" spans="1:16" ht="16.5" thickBot="1">
      <c r="A24" s="293" t="s">
        <v>674</v>
      </c>
      <c r="B24" s="294" t="s">
        <v>671</v>
      </c>
      <c r="C24" s="295">
        <f t="shared" si="1"/>
        <v>104.48899999999999</v>
      </c>
      <c r="F24" s="152"/>
      <c r="G24" s="152"/>
      <c r="P24">
        <v>104.48899999999999</v>
      </c>
    </row>
    <row r="25" spans="1:16" ht="16.5" thickBot="1">
      <c r="A25" s="293" t="s">
        <v>675</v>
      </c>
      <c r="B25" s="294" t="s">
        <v>671</v>
      </c>
      <c r="C25" s="295">
        <f t="shared" si="1"/>
        <v>159.482</v>
      </c>
      <c r="F25" s="152"/>
      <c r="G25" s="152"/>
      <c r="P25">
        <v>159.482</v>
      </c>
    </row>
    <row r="26" spans="1:16" ht="16.5" thickBot="1">
      <c r="A26" s="293" t="s">
        <v>676</v>
      </c>
      <c r="B26" s="294" t="s">
        <v>671</v>
      </c>
      <c r="C26" s="295">
        <f t="shared" si="1"/>
        <v>255.52999999999997</v>
      </c>
      <c r="F26" s="152"/>
      <c r="G26" s="152"/>
      <c r="P26">
        <v>255.52999999999997</v>
      </c>
    </row>
    <row r="27" spans="1:16" ht="18" customHeight="1" thickBot="1">
      <c r="A27" s="352" t="s">
        <v>1614</v>
      </c>
      <c r="B27" s="353" t="s">
        <v>1597</v>
      </c>
      <c r="C27" s="354">
        <f>P27*$P$11</f>
        <v>29.483999999999998</v>
      </c>
      <c r="F27" s="152"/>
      <c r="G27" s="152"/>
      <c r="P27">
        <v>29.483999999999998</v>
      </c>
    </row>
    <row r="28" spans="1:16" ht="18.75" customHeight="1" thickBot="1">
      <c r="A28" s="352" t="s">
        <v>1615</v>
      </c>
      <c r="B28" s="353" t="s">
        <v>1599</v>
      </c>
      <c r="C28" s="354">
        <f aca="true" t="shared" si="2" ref="C28:C35">P28*$P$11</f>
        <v>49.842</v>
      </c>
      <c r="F28" s="152"/>
      <c r="G28" s="152"/>
      <c r="P28">
        <v>49.842</v>
      </c>
    </row>
    <row r="29" spans="1:16" ht="16.5" thickBot="1">
      <c r="A29" s="352" t="s">
        <v>1616</v>
      </c>
      <c r="B29" s="353" t="s">
        <v>1601</v>
      </c>
      <c r="C29" s="354">
        <f t="shared" si="2"/>
        <v>79.794</v>
      </c>
      <c r="F29" s="152"/>
      <c r="G29" s="152"/>
      <c r="P29">
        <v>79.794</v>
      </c>
    </row>
    <row r="30" spans="1:16" ht="16.5" thickBot="1">
      <c r="A30" s="352" t="s">
        <v>1617</v>
      </c>
      <c r="B30" s="353" t="s">
        <v>1603</v>
      </c>
      <c r="C30" s="354">
        <f t="shared" si="2"/>
        <v>124.95599999999999</v>
      </c>
      <c r="F30" s="152"/>
      <c r="G30" s="152"/>
      <c r="P30">
        <v>124.95599999999999</v>
      </c>
    </row>
    <row r="31" spans="1:16" ht="16.5" thickBot="1">
      <c r="A31" s="352" t="s">
        <v>1618</v>
      </c>
      <c r="B31" s="353" t="s">
        <v>1605</v>
      </c>
      <c r="C31" s="354">
        <f t="shared" si="2"/>
        <v>198.89999999999998</v>
      </c>
      <c r="F31" s="152"/>
      <c r="G31" s="152"/>
      <c r="P31">
        <v>198.89999999999998</v>
      </c>
    </row>
    <row r="32" spans="1:16" ht="16.5" thickBot="1">
      <c r="A32" s="352" t="s">
        <v>1619</v>
      </c>
      <c r="B32" s="353" t="s">
        <v>1607</v>
      </c>
      <c r="C32" s="354">
        <f t="shared" si="2"/>
        <v>304.2</v>
      </c>
      <c r="F32" s="152"/>
      <c r="G32" s="152"/>
      <c r="P32">
        <v>304.2</v>
      </c>
    </row>
    <row r="33" spans="1:16" ht="16.5" thickBot="1">
      <c r="A33" s="352" t="s">
        <v>1620</v>
      </c>
      <c r="B33" s="353" t="s">
        <v>1609</v>
      </c>
      <c r="C33" s="354">
        <f t="shared" si="2"/>
        <v>512.9748</v>
      </c>
      <c r="F33" s="152"/>
      <c r="G33" s="152"/>
      <c r="P33">
        <v>512.9748</v>
      </c>
    </row>
    <row r="34" spans="1:16" ht="16.5" thickBot="1">
      <c r="A34" s="352" t="s">
        <v>1621</v>
      </c>
      <c r="B34" s="353" t="s">
        <v>1611</v>
      </c>
      <c r="C34" s="354">
        <f t="shared" si="2"/>
        <v>774.0017999999999</v>
      </c>
      <c r="F34" s="152"/>
      <c r="G34" s="152"/>
      <c r="P34">
        <v>774.0017999999999</v>
      </c>
    </row>
    <row r="35" spans="1:16" ht="16.5" thickBot="1">
      <c r="A35" s="352" t="s">
        <v>1622</v>
      </c>
      <c r="B35" s="353" t="s">
        <v>1613</v>
      </c>
      <c r="C35" s="354">
        <f t="shared" si="2"/>
        <v>1146.6</v>
      </c>
      <c r="F35" s="152"/>
      <c r="G35" s="152"/>
      <c r="P35">
        <v>1146.6</v>
      </c>
    </row>
    <row r="36" spans="1:16" ht="16.5" thickBot="1">
      <c r="A36" s="293" t="s">
        <v>677</v>
      </c>
      <c r="B36" s="294" t="s">
        <v>671</v>
      </c>
      <c r="C36" s="295">
        <f t="shared" si="1"/>
        <v>37.03</v>
      </c>
      <c r="F36" s="152"/>
      <c r="G36" s="152"/>
      <c r="P36">
        <v>37.03</v>
      </c>
    </row>
    <row r="37" spans="1:16" ht="16.5" thickBot="1">
      <c r="A37" s="293" t="s">
        <v>678</v>
      </c>
      <c r="B37" s="294" t="s">
        <v>671</v>
      </c>
      <c r="C37" s="295">
        <f t="shared" si="1"/>
        <v>58.466</v>
      </c>
      <c r="F37" s="152"/>
      <c r="G37" s="152"/>
      <c r="P37">
        <v>58.466</v>
      </c>
    </row>
    <row r="38" spans="1:16" ht="16.5" thickBot="1">
      <c r="A38" s="293" t="s">
        <v>679</v>
      </c>
      <c r="B38" s="294" t="s">
        <v>671</v>
      </c>
      <c r="C38" s="295">
        <f t="shared" si="1"/>
        <v>96.83</v>
      </c>
      <c r="F38" s="152"/>
      <c r="G38" s="152"/>
      <c r="P38">
        <v>96.83</v>
      </c>
    </row>
    <row r="39" spans="1:16" ht="16.5" thickBot="1">
      <c r="A39" s="293" t="s">
        <v>680</v>
      </c>
      <c r="B39" s="294" t="s">
        <v>671</v>
      </c>
      <c r="C39" s="295">
        <f t="shared" si="1"/>
        <v>164.634</v>
      </c>
      <c r="F39" s="152"/>
      <c r="G39" s="152"/>
      <c r="P39">
        <v>164.634</v>
      </c>
    </row>
    <row r="40" spans="1:16" ht="16.5" thickBot="1">
      <c r="A40" s="293" t="s">
        <v>681</v>
      </c>
      <c r="B40" s="294" t="s">
        <v>671</v>
      </c>
      <c r="C40" s="295">
        <f t="shared" si="1"/>
        <v>261.464</v>
      </c>
      <c r="F40" s="152"/>
      <c r="G40" s="152"/>
      <c r="P40">
        <v>261.464</v>
      </c>
    </row>
    <row r="41" spans="1:16" ht="16.5" thickBot="1">
      <c r="A41" s="293" t="s">
        <v>682</v>
      </c>
      <c r="B41" s="294" t="s">
        <v>671</v>
      </c>
      <c r="C41" s="295">
        <f t="shared" si="1"/>
        <v>376.50999999999993</v>
      </c>
      <c r="F41" s="152"/>
      <c r="G41" s="152"/>
      <c r="P41">
        <v>376.50999999999993</v>
      </c>
    </row>
    <row r="42" spans="1:16" ht="15.75" thickBot="1">
      <c r="A42" s="112" t="s">
        <v>683</v>
      </c>
      <c r="B42" s="296" t="s">
        <v>671</v>
      </c>
      <c r="C42" s="113">
        <f aca="true" t="shared" si="3" ref="C42:C48">P42*$P$11</f>
        <v>28.979999999999997</v>
      </c>
      <c r="E42" s="152"/>
      <c r="F42" s="297"/>
      <c r="P42">
        <v>28.979999999999997</v>
      </c>
    </row>
    <row r="43" spans="1:16" ht="15.75" thickBot="1">
      <c r="A43" s="112" t="s">
        <v>684</v>
      </c>
      <c r="B43" s="296" t="s">
        <v>671</v>
      </c>
      <c r="C43" s="113">
        <f t="shared" si="3"/>
        <v>45.769999999999996</v>
      </c>
      <c r="E43" s="152"/>
      <c r="F43" s="297"/>
      <c r="P43">
        <v>45.769999999999996</v>
      </c>
    </row>
    <row r="44" spans="1:16" ht="15.75" thickBot="1">
      <c r="A44" s="112" t="s">
        <v>685</v>
      </c>
      <c r="B44" s="296" t="s">
        <v>671</v>
      </c>
      <c r="C44" s="113">
        <f t="shared" si="3"/>
        <v>73.6</v>
      </c>
      <c r="E44" s="152"/>
      <c r="F44" s="297"/>
      <c r="P44">
        <v>73.6</v>
      </c>
    </row>
    <row r="45" spans="1:16" ht="15.75" thickBot="1">
      <c r="A45" s="112" t="s">
        <v>686</v>
      </c>
      <c r="B45" s="296" t="s">
        <v>671</v>
      </c>
      <c r="C45" s="113">
        <f t="shared" si="3"/>
        <v>114.31</v>
      </c>
      <c r="E45" s="152"/>
      <c r="F45" s="297"/>
      <c r="P45">
        <v>114.31</v>
      </c>
    </row>
    <row r="46" spans="1:16" ht="15.75" thickBot="1">
      <c r="A46" s="112" t="s">
        <v>687</v>
      </c>
      <c r="B46" s="296" t="s">
        <v>671</v>
      </c>
      <c r="C46" s="113">
        <f t="shared" si="3"/>
        <v>187.45</v>
      </c>
      <c r="E46" s="152"/>
      <c r="F46" s="297"/>
      <c r="P46">
        <v>187.45</v>
      </c>
    </row>
    <row r="47" spans="1:16" ht="15.75" thickBot="1">
      <c r="A47" s="112" t="s">
        <v>688</v>
      </c>
      <c r="B47" s="296" t="s">
        <v>671</v>
      </c>
      <c r="C47" s="113">
        <f t="shared" si="3"/>
        <v>289.79999999999995</v>
      </c>
      <c r="E47" s="152"/>
      <c r="F47" s="297"/>
      <c r="P47">
        <v>289.79999999999995</v>
      </c>
    </row>
    <row r="48" spans="1:16" ht="18.75" customHeight="1" thickBot="1">
      <c r="A48" s="352" t="s">
        <v>1629</v>
      </c>
      <c r="B48" s="353" t="s">
        <v>1597</v>
      </c>
      <c r="C48" s="354">
        <f t="shared" si="3"/>
        <v>41.652</v>
      </c>
      <c r="E48" s="152"/>
      <c r="F48" s="297"/>
      <c r="P48">
        <v>41.652</v>
      </c>
    </row>
    <row r="49" spans="1:16" ht="18.75" customHeight="1" thickBot="1">
      <c r="A49" s="352" t="s">
        <v>1630</v>
      </c>
      <c r="B49" s="353" t="s">
        <v>1599</v>
      </c>
      <c r="C49" s="354">
        <f aca="true" t="shared" si="4" ref="C49:C56">P49*$P$11</f>
        <v>62.711999999999996</v>
      </c>
      <c r="E49" s="152"/>
      <c r="F49" s="297"/>
      <c r="P49">
        <v>62.711999999999996</v>
      </c>
    </row>
    <row r="50" spans="1:16" ht="16.5" thickBot="1">
      <c r="A50" s="352" t="s">
        <v>1631</v>
      </c>
      <c r="B50" s="353" t="s">
        <v>1601</v>
      </c>
      <c r="C50" s="354">
        <f t="shared" si="4"/>
        <v>102.96</v>
      </c>
      <c r="E50" s="152"/>
      <c r="F50" s="297"/>
      <c r="P50">
        <v>102.96</v>
      </c>
    </row>
    <row r="51" spans="1:16" ht="16.5" thickBot="1">
      <c r="A51" s="352" t="s">
        <v>1632</v>
      </c>
      <c r="B51" s="353" t="s">
        <v>1603</v>
      </c>
      <c r="C51" s="354">
        <f t="shared" si="4"/>
        <v>156.78</v>
      </c>
      <c r="E51" s="152"/>
      <c r="F51" s="297"/>
      <c r="P51">
        <v>156.78</v>
      </c>
    </row>
    <row r="52" spans="1:16" ht="16.5" thickBot="1">
      <c r="A52" s="352" t="s">
        <v>1633</v>
      </c>
      <c r="B52" s="353" t="s">
        <v>1605</v>
      </c>
      <c r="C52" s="354">
        <f t="shared" si="4"/>
        <v>248.04</v>
      </c>
      <c r="E52" s="152"/>
      <c r="F52" s="297"/>
      <c r="P52">
        <v>248.04</v>
      </c>
    </row>
    <row r="53" spans="1:16" ht="16.5" thickBot="1">
      <c r="A53" s="352" t="s">
        <v>1634</v>
      </c>
      <c r="B53" s="353" t="s">
        <v>1607</v>
      </c>
      <c r="C53" s="354">
        <f t="shared" si="4"/>
        <v>372.06</v>
      </c>
      <c r="E53" s="152"/>
      <c r="F53" s="297"/>
      <c r="P53">
        <v>372.06</v>
      </c>
    </row>
    <row r="54" spans="1:16" ht="14.25" customHeight="1" thickBot="1">
      <c r="A54" s="352" t="s">
        <v>1635</v>
      </c>
      <c r="B54" s="353" t="s">
        <v>1609</v>
      </c>
      <c r="C54" s="354">
        <f t="shared" si="4"/>
        <v>540.54</v>
      </c>
      <c r="E54" s="152"/>
      <c r="F54" s="297"/>
      <c r="P54">
        <v>540.54</v>
      </c>
    </row>
    <row r="55" spans="1:16" ht="15.75" customHeight="1" thickBot="1">
      <c r="A55" s="352" t="s">
        <v>1636</v>
      </c>
      <c r="B55" s="353" t="s">
        <v>1611</v>
      </c>
      <c r="C55" s="354">
        <f t="shared" si="4"/>
        <v>823.68</v>
      </c>
      <c r="E55" s="152"/>
      <c r="F55" s="297"/>
      <c r="P55">
        <v>823.68</v>
      </c>
    </row>
    <row r="56" spans="1:16" ht="16.5" customHeight="1" thickBot="1">
      <c r="A56" s="352" t="s">
        <v>1637</v>
      </c>
      <c r="B56" s="353" t="s">
        <v>1613</v>
      </c>
      <c r="C56" s="354">
        <f t="shared" si="4"/>
        <v>1216.8</v>
      </c>
      <c r="E56" s="152"/>
      <c r="F56" s="297"/>
      <c r="P56">
        <v>1216.8</v>
      </c>
    </row>
    <row r="57" spans="1:16" ht="16.5" thickBot="1">
      <c r="A57" s="293" t="s">
        <v>689</v>
      </c>
      <c r="B57" s="294" t="s">
        <v>671</v>
      </c>
      <c r="C57" s="113">
        <f>P57*$P$11</f>
        <v>48.023999999999994</v>
      </c>
      <c r="E57" s="152"/>
      <c r="F57" s="152"/>
      <c r="P57">
        <v>48.023999999999994</v>
      </c>
    </row>
    <row r="58" spans="1:16" ht="16.5" thickBot="1">
      <c r="A58" s="293" t="s">
        <v>690</v>
      </c>
      <c r="B58" s="294" t="s">
        <v>671</v>
      </c>
      <c r="C58" s="113">
        <f aca="true" t="shared" si="5" ref="C58:C77">P58*$P$11</f>
        <v>66.60799999999999</v>
      </c>
      <c r="E58" s="152"/>
      <c r="F58" s="152"/>
      <c r="P58">
        <v>66.60799999999999</v>
      </c>
    </row>
    <row r="59" spans="1:16" ht="16.5" thickBot="1">
      <c r="A59" s="293" t="s">
        <v>691</v>
      </c>
      <c r="B59" s="294" t="s">
        <v>671</v>
      </c>
      <c r="C59" s="113">
        <f t="shared" si="5"/>
        <v>113.61999999999999</v>
      </c>
      <c r="E59" s="152"/>
      <c r="F59" s="152"/>
      <c r="P59">
        <v>113.61999999999999</v>
      </c>
    </row>
    <row r="60" spans="1:16" ht="16.5" thickBot="1">
      <c r="A60" s="293" t="s">
        <v>692</v>
      </c>
      <c r="B60" s="294" t="s">
        <v>671</v>
      </c>
      <c r="C60" s="113">
        <f t="shared" si="5"/>
        <v>149.546</v>
      </c>
      <c r="E60" s="152"/>
      <c r="F60" s="152"/>
      <c r="P60">
        <v>149.546</v>
      </c>
    </row>
    <row r="61" spans="1:16" ht="16.5" thickBot="1">
      <c r="A61" s="293" t="s">
        <v>693</v>
      </c>
      <c r="B61" s="294" t="s">
        <v>671</v>
      </c>
      <c r="C61" s="113">
        <f t="shared" si="5"/>
        <v>234.82999999999996</v>
      </c>
      <c r="E61" s="152"/>
      <c r="F61" s="152"/>
      <c r="P61">
        <v>234.82999999999996</v>
      </c>
    </row>
    <row r="62" spans="1:16" ht="16.5" thickBot="1">
      <c r="A62" s="293" t="s">
        <v>694</v>
      </c>
      <c r="B62" s="294" t="s">
        <v>671</v>
      </c>
      <c r="C62" s="113">
        <f t="shared" si="5"/>
        <v>355.80999999999995</v>
      </c>
      <c r="E62" s="152"/>
      <c r="F62" s="152"/>
      <c r="P62">
        <v>355.80999999999995</v>
      </c>
    </row>
    <row r="63" spans="1:16" ht="17.25" customHeight="1" thickBot="1">
      <c r="A63" s="352" t="s">
        <v>1638</v>
      </c>
      <c r="B63" s="353" t="s">
        <v>1597</v>
      </c>
      <c r="C63" s="354">
        <f>P63*$P$11</f>
        <v>45.162</v>
      </c>
      <c r="E63" s="152"/>
      <c r="F63" s="152"/>
      <c r="P63">
        <v>45.162</v>
      </c>
    </row>
    <row r="64" spans="1:16" ht="16.5" customHeight="1" thickBot="1">
      <c r="A64" s="352" t="s">
        <v>1639</v>
      </c>
      <c r="B64" s="353" t="s">
        <v>1599</v>
      </c>
      <c r="C64" s="354">
        <f aca="true" t="shared" si="6" ref="C64:C71">P64*$P$11</f>
        <v>65.28599999999999</v>
      </c>
      <c r="E64" s="152"/>
      <c r="F64" s="152"/>
      <c r="P64">
        <v>65.28599999999999</v>
      </c>
    </row>
    <row r="65" spans="1:16" ht="16.5" thickBot="1">
      <c r="A65" s="352" t="s">
        <v>1640</v>
      </c>
      <c r="B65" s="353" t="s">
        <v>1601</v>
      </c>
      <c r="C65" s="354">
        <f t="shared" si="6"/>
        <v>106.00199999999998</v>
      </c>
      <c r="E65" s="152"/>
      <c r="F65" s="152"/>
      <c r="P65">
        <v>106.00199999999998</v>
      </c>
    </row>
    <row r="66" spans="1:16" ht="16.5" thickBot="1">
      <c r="A66" s="352" t="s">
        <v>1641</v>
      </c>
      <c r="B66" s="353" t="s">
        <v>1603</v>
      </c>
      <c r="C66" s="354">
        <f t="shared" si="6"/>
        <v>162.39600000000002</v>
      </c>
      <c r="E66" s="152"/>
      <c r="F66" s="152"/>
      <c r="P66">
        <v>162.39600000000002</v>
      </c>
    </row>
    <row r="67" spans="1:16" ht="16.5" thickBot="1">
      <c r="A67" s="352" t="s">
        <v>1642</v>
      </c>
      <c r="B67" s="353" t="s">
        <v>1605</v>
      </c>
      <c r="C67" s="354">
        <f t="shared" si="6"/>
        <v>256.464</v>
      </c>
      <c r="E67" s="152"/>
      <c r="F67" s="152"/>
      <c r="P67">
        <v>256.464</v>
      </c>
    </row>
    <row r="68" spans="1:16" ht="16.5" thickBot="1">
      <c r="A68" s="352" t="s">
        <v>1643</v>
      </c>
      <c r="B68" s="353" t="s">
        <v>1607</v>
      </c>
      <c r="C68" s="354">
        <f t="shared" si="6"/>
        <v>397.332</v>
      </c>
      <c r="E68" s="152"/>
      <c r="F68" s="152"/>
      <c r="P68">
        <v>397.332</v>
      </c>
    </row>
    <row r="69" spans="1:16" ht="16.5" thickBot="1">
      <c r="A69" s="352" t="s">
        <v>1644</v>
      </c>
      <c r="B69" s="353" t="s">
        <v>1609</v>
      </c>
      <c r="C69" s="354">
        <f t="shared" si="6"/>
        <v>650.52</v>
      </c>
      <c r="E69" s="152"/>
      <c r="F69" s="152"/>
      <c r="P69">
        <v>650.52</v>
      </c>
    </row>
    <row r="70" spans="1:16" ht="16.5" thickBot="1">
      <c r="A70" s="352" t="s">
        <v>1645</v>
      </c>
      <c r="B70" s="353" t="s">
        <v>1611</v>
      </c>
      <c r="C70" s="354">
        <f t="shared" si="6"/>
        <v>910.26</v>
      </c>
      <c r="E70" s="152"/>
      <c r="F70" s="152"/>
      <c r="P70">
        <v>910.26</v>
      </c>
    </row>
    <row r="71" spans="1:16" ht="16.5" thickBot="1">
      <c r="A71" s="352" t="s">
        <v>1646</v>
      </c>
      <c r="B71" s="353" t="s">
        <v>1613</v>
      </c>
      <c r="C71" s="354">
        <f t="shared" si="6"/>
        <v>1357.1999999999998</v>
      </c>
      <c r="E71" s="152"/>
      <c r="F71" s="152"/>
      <c r="P71">
        <v>1357.1999999999998</v>
      </c>
    </row>
    <row r="72" spans="1:16" ht="16.5" thickBot="1">
      <c r="A72" s="293" t="s">
        <v>695</v>
      </c>
      <c r="B72" s="294" t="s">
        <v>671</v>
      </c>
      <c r="C72" s="113">
        <f t="shared" si="5"/>
        <v>53.08399999999999</v>
      </c>
      <c r="E72" s="152"/>
      <c r="F72" s="152"/>
      <c r="P72">
        <v>53.08399999999999</v>
      </c>
    </row>
    <row r="73" spans="1:16" ht="16.5" thickBot="1">
      <c r="A73" s="293" t="s">
        <v>696</v>
      </c>
      <c r="B73" s="294" t="s">
        <v>671</v>
      </c>
      <c r="C73" s="113">
        <f t="shared" si="5"/>
        <v>74.083</v>
      </c>
      <c r="E73" s="152"/>
      <c r="F73" s="152"/>
      <c r="P73">
        <v>74.083</v>
      </c>
    </row>
    <row r="74" spans="1:16" ht="16.5" thickBot="1">
      <c r="A74" s="293" t="s">
        <v>697</v>
      </c>
      <c r="B74" s="294" t="s">
        <v>671</v>
      </c>
      <c r="C74" s="113">
        <f t="shared" si="5"/>
        <v>129.16799999999998</v>
      </c>
      <c r="E74" s="152"/>
      <c r="F74" s="152"/>
      <c r="P74">
        <v>129.16799999999998</v>
      </c>
    </row>
    <row r="75" spans="1:16" ht="16.5" thickBot="1">
      <c r="A75" s="293" t="s">
        <v>698</v>
      </c>
      <c r="B75" s="294" t="s">
        <v>671</v>
      </c>
      <c r="C75" s="113">
        <f t="shared" si="5"/>
        <v>177.606</v>
      </c>
      <c r="E75" s="152"/>
      <c r="F75" s="152"/>
      <c r="P75">
        <v>177.606</v>
      </c>
    </row>
    <row r="76" spans="1:16" ht="16.5" thickBot="1">
      <c r="A76" s="293" t="s">
        <v>699</v>
      </c>
      <c r="B76" s="294" t="s">
        <v>671</v>
      </c>
      <c r="C76" s="113">
        <f t="shared" si="5"/>
        <v>271.262</v>
      </c>
      <c r="E76" s="152"/>
      <c r="F76" s="152"/>
      <c r="P76">
        <v>271.262</v>
      </c>
    </row>
    <row r="77" spans="1:16" ht="16.5" thickBot="1">
      <c r="A77" s="293" t="s">
        <v>700</v>
      </c>
      <c r="B77" s="294" t="s">
        <v>671</v>
      </c>
      <c r="C77" s="113">
        <f t="shared" si="5"/>
        <v>429.4789999999999</v>
      </c>
      <c r="E77" s="152"/>
      <c r="F77" s="152"/>
      <c r="P77">
        <v>429.4789999999999</v>
      </c>
    </row>
    <row r="78" spans="1:16" ht="17.25" customHeight="1" thickBot="1">
      <c r="A78" s="352" t="s">
        <v>1623</v>
      </c>
      <c r="B78" s="353" t="s">
        <v>1597</v>
      </c>
      <c r="C78" s="354">
        <f aca="true" t="shared" si="7" ref="C78:C84">P78*$P$11</f>
        <v>56.861999999999995</v>
      </c>
      <c r="E78" s="152"/>
      <c r="F78" s="152"/>
      <c r="P78">
        <v>56.861999999999995</v>
      </c>
    </row>
    <row r="79" spans="1:16" ht="17.25" customHeight="1" thickBot="1">
      <c r="A79" s="352" t="s">
        <v>1624</v>
      </c>
      <c r="B79" s="353" t="s">
        <v>1599</v>
      </c>
      <c r="C79" s="354">
        <f t="shared" si="7"/>
        <v>78.39</v>
      </c>
      <c r="E79" s="152"/>
      <c r="F79" s="152"/>
      <c r="P79">
        <v>78.39</v>
      </c>
    </row>
    <row r="80" spans="1:16" ht="16.5" thickBot="1">
      <c r="A80" s="352" t="s">
        <v>1625</v>
      </c>
      <c r="B80" s="353" t="s">
        <v>1601</v>
      </c>
      <c r="C80" s="354">
        <f t="shared" si="7"/>
        <v>119.574</v>
      </c>
      <c r="E80" s="152"/>
      <c r="F80" s="152"/>
      <c r="P80">
        <v>119.574</v>
      </c>
    </row>
    <row r="81" spans="1:16" ht="16.5" thickBot="1">
      <c r="A81" s="352" t="s">
        <v>1626</v>
      </c>
      <c r="B81" s="353" t="s">
        <v>1603</v>
      </c>
      <c r="C81" s="354">
        <f t="shared" si="7"/>
        <v>191.88</v>
      </c>
      <c r="E81" s="152"/>
      <c r="F81" s="152"/>
      <c r="P81">
        <v>191.88</v>
      </c>
    </row>
    <row r="82" spans="1:16" ht="16.5" thickBot="1">
      <c r="A82" s="352" t="s">
        <v>1627</v>
      </c>
      <c r="B82" s="353" t="s">
        <v>1605</v>
      </c>
      <c r="C82" s="354">
        <f t="shared" si="7"/>
        <v>278.46</v>
      </c>
      <c r="E82" s="152"/>
      <c r="F82" s="152"/>
      <c r="P82">
        <v>278.46</v>
      </c>
    </row>
    <row r="83" spans="1:16" ht="16.5" thickBot="1">
      <c r="A83" s="352" t="s">
        <v>1628</v>
      </c>
      <c r="B83" s="353" t="s">
        <v>1607</v>
      </c>
      <c r="C83" s="354">
        <f t="shared" si="7"/>
        <v>397.79999999999995</v>
      </c>
      <c r="E83" s="152"/>
      <c r="F83" s="152"/>
      <c r="P83">
        <v>397.79999999999995</v>
      </c>
    </row>
    <row r="84" spans="1:16" ht="16.5" thickBot="1">
      <c r="A84" s="358" t="s">
        <v>1796</v>
      </c>
      <c r="B84" s="359" t="s">
        <v>1797</v>
      </c>
      <c r="C84" s="354">
        <f t="shared" si="7"/>
        <v>3.125</v>
      </c>
      <c r="E84" s="152"/>
      <c r="F84" s="152"/>
      <c r="P84">
        <v>3.125</v>
      </c>
    </row>
    <row r="85" spans="1:16" ht="16.5" thickBot="1">
      <c r="A85" s="358" t="s">
        <v>1798</v>
      </c>
      <c r="B85" s="359" t="s">
        <v>1799</v>
      </c>
      <c r="C85" s="354">
        <f aca="true" t="shared" si="8" ref="C85:C92">P85*$P$11</f>
        <v>5.25</v>
      </c>
      <c r="E85" s="152"/>
      <c r="F85" s="152"/>
      <c r="P85">
        <v>5.25</v>
      </c>
    </row>
    <row r="86" spans="1:16" ht="16.5" thickBot="1">
      <c r="A86" s="358" t="s">
        <v>1800</v>
      </c>
      <c r="B86" s="359" t="s">
        <v>1764</v>
      </c>
      <c r="C86" s="354">
        <f t="shared" si="8"/>
        <v>8.4</v>
      </c>
      <c r="E86" s="152"/>
      <c r="F86" s="152"/>
      <c r="P86">
        <v>8.4</v>
      </c>
    </row>
    <row r="87" spans="1:16" ht="16.5" thickBot="1">
      <c r="A87" s="358" t="s">
        <v>1801</v>
      </c>
      <c r="B87" s="359" t="s">
        <v>1766</v>
      </c>
      <c r="C87" s="354">
        <f t="shared" si="8"/>
        <v>13.425</v>
      </c>
      <c r="E87" s="152"/>
      <c r="F87" s="152"/>
      <c r="P87">
        <v>13.425</v>
      </c>
    </row>
    <row r="88" spans="1:16" ht="16.5" thickBot="1">
      <c r="A88" s="358" t="s">
        <v>1802</v>
      </c>
      <c r="B88" s="359" t="s">
        <v>1803</v>
      </c>
      <c r="C88" s="354">
        <f t="shared" si="8"/>
        <v>29.1</v>
      </c>
      <c r="E88" s="152"/>
      <c r="F88" s="152"/>
      <c r="P88">
        <v>29.1</v>
      </c>
    </row>
    <row r="89" spans="1:16" ht="16.5" thickBot="1">
      <c r="A89" s="358" t="s">
        <v>1804</v>
      </c>
      <c r="B89" s="359" t="s">
        <v>1805</v>
      </c>
      <c r="C89" s="354">
        <f t="shared" si="8"/>
        <v>42.675</v>
      </c>
      <c r="E89" s="152"/>
      <c r="F89" s="152"/>
      <c r="P89">
        <v>42.675</v>
      </c>
    </row>
    <row r="90" spans="1:16" ht="16.5" thickBot="1">
      <c r="A90" s="358" t="s">
        <v>1806</v>
      </c>
      <c r="B90" s="359" t="s">
        <v>1807</v>
      </c>
      <c r="C90" s="354">
        <f t="shared" si="8"/>
        <v>82.44999999999999</v>
      </c>
      <c r="E90" s="152"/>
      <c r="F90" s="152"/>
      <c r="P90">
        <v>82.44999999999999</v>
      </c>
    </row>
    <row r="91" spans="1:16" ht="16.5" thickBot="1">
      <c r="A91" s="358" t="s">
        <v>1808</v>
      </c>
      <c r="B91" s="359" t="s">
        <v>1809</v>
      </c>
      <c r="C91" s="354">
        <f t="shared" si="8"/>
        <v>126.1</v>
      </c>
      <c r="E91" s="152"/>
      <c r="F91" s="152"/>
      <c r="P91">
        <v>126.1</v>
      </c>
    </row>
    <row r="92" spans="1:16" ht="16.5" thickBot="1">
      <c r="A92" s="358" t="s">
        <v>1810</v>
      </c>
      <c r="B92" s="359" t="s">
        <v>1811</v>
      </c>
      <c r="C92" s="354">
        <f t="shared" si="8"/>
        <v>240.075</v>
      </c>
      <c r="E92" s="152"/>
      <c r="F92" s="152"/>
      <c r="P92">
        <v>240.075</v>
      </c>
    </row>
    <row r="93" spans="1:16" ht="15.75" thickBot="1">
      <c r="A93" s="112" t="s">
        <v>701</v>
      </c>
      <c r="B93" s="296" t="s">
        <v>169</v>
      </c>
      <c r="C93" s="113">
        <f aca="true" t="shared" si="9" ref="C93:C116">P93*$P$11</f>
        <v>3.12</v>
      </c>
      <c r="E93" s="152"/>
      <c r="F93" s="297"/>
      <c r="P93">
        <v>3.12</v>
      </c>
    </row>
    <row r="94" spans="1:16" ht="15.75" thickBot="1">
      <c r="A94" s="112" t="s">
        <v>702</v>
      </c>
      <c r="B94" s="296" t="s">
        <v>169</v>
      </c>
      <c r="C94" s="113">
        <f t="shared" si="9"/>
        <v>4.9399999999999995</v>
      </c>
      <c r="E94" s="152"/>
      <c r="F94" s="297"/>
      <c r="P94">
        <v>4.9399999999999995</v>
      </c>
    </row>
    <row r="95" spans="1:16" ht="15.75" thickBot="1">
      <c r="A95" s="112" t="s">
        <v>703</v>
      </c>
      <c r="B95" s="296" t="s">
        <v>169</v>
      </c>
      <c r="C95" s="113">
        <f t="shared" si="9"/>
        <v>8.32</v>
      </c>
      <c r="E95" s="152"/>
      <c r="F95" s="297"/>
      <c r="P95">
        <v>8.32</v>
      </c>
    </row>
    <row r="96" spans="1:16" ht="15.75" thickBot="1">
      <c r="A96" s="112" t="s">
        <v>704</v>
      </c>
      <c r="B96" s="296" t="s">
        <v>169</v>
      </c>
      <c r="C96" s="113">
        <f t="shared" si="9"/>
        <v>13</v>
      </c>
      <c r="E96" s="152"/>
      <c r="F96" s="297"/>
      <c r="P96">
        <v>13</v>
      </c>
    </row>
    <row r="97" spans="1:16" ht="15.75" thickBot="1">
      <c r="A97" s="112" t="s">
        <v>705</v>
      </c>
      <c r="B97" s="296" t="s">
        <v>169</v>
      </c>
      <c r="C97" s="113">
        <f t="shared" si="9"/>
        <v>22.880000000000003</v>
      </c>
      <c r="E97" s="152"/>
      <c r="F97" s="297"/>
      <c r="P97">
        <v>22.880000000000003</v>
      </c>
    </row>
    <row r="98" spans="1:16" ht="15.75" thickBot="1">
      <c r="A98" s="112" t="s">
        <v>706</v>
      </c>
      <c r="B98" s="296" t="s">
        <v>169</v>
      </c>
      <c r="C98" s="113">
        <f t="shared" si="9"/>
        <v>40.82</v>
      </c>
      <c r="E98" s="152"/>
      <c r="F98" s="297"/>
      <c r="P98">
        <v>40.82</v>
      </c>
    </row>
    <row r="99" spans="1:16" ht="17.25" customHeight="1" thickBot="1">
      <c r="A99" s="298" t="s">
        <v>707</v>
      </c>
      <c r="B99" s="296" t="s">
        <v>169</v>
      </c>
      <c r="C99" s="299">
        <f t="shared" si="9"/>
        <v>3.1969999999999996</v>
      </c>
      <c r="E99" s="152"/>
      <c r="F99" s="152"/>
      <c r="P99">
        <v>3.1969999999999996</v>
      </c>
    </row>
    <row r="100" spans="1:16" ht="16.5" customHeight="1" thickBot="1">
      <c r="A100" s="298" t="s">
        <v>708</v>
      </c>
      <c r="B100" s="296" t="s">
        <v>169</v>
      </c>
      <c r="C100" s="299">
        <f t="shared" si="9"/>
        <v>5.129</v>
      </c>
      <c r="E100" s="152"/>
      <c r="F100" s="152"/>
      <c r="P100">
        <v>5.129</v>
      </c>
    </row>
    <row r="101" spans="1:16" ht="16.5" customHeight="1" thickBot="1">
      <c r="A101" s="298" t="s">
        <v>709</v>
      </c>
      <c r="B101" s="296" t="s">
        <v>169</v>
      </c>
      <c r="C101" s="299">
        <f t="shared" si="9"/>
        <v>8.48</v>
      </c>
      <c r="E101" s="152"/>
      <c r="F101" s="152"/>
      <c r="P101">
        <v>8.48</v>
      </c>
    </row>
    <row r="102" spans="1:16" ht="15.75" customHeight="1" thickBot="1">
      <c r="A102" s="298" t="s">
        <v>710</v>
      </c>
      <c r="B102" s="296" t="s">
        <v>169</v>
      </c>
      <c r="C102" s="299">
        <f t="shared" si="9"/>
        <v>4.968</v>
      </c>
      <c r="E102" s="152"/>
      <c r="F102" s="152"/>
      <c r="P102">
        <v>4.968</v>
      </c>
    </row>
    <row r="103" spans="1:16" ht="16.5" customHeight="1" thickBot="1">
      <c r="A103" s="298" t="s">
        <v>711</v>
      </c>
      <c r="B103" s="296" t="s">
        <v>169</v>
      </c>
      <c r="C103" s="299">
        <f t="shared" si="9"/>
        <v>7.428999999999999</v>
      </c>
      <c r="E103" s="152"/>
      <c r="F103" s="152"/>
      <c r="P103">
        <v>7.428999999999999</v>
      </c>
    </row>
    <row r="104" spans="1:16" ht="15.75" thickBot="1">
      <c r="A104" s="112" t="s">
        <v>712</v>
      </c>
      <c r="B104" s="296" t="s">
        <v>169</v>
      </c>
      <c r="C104" s="113">
        <f t="shared" si="9"/>
        <v>3.12</v>
      </c>
      <c r="E104" s="152"/>
      <c r="F104" s="297"/>
      <c r="P104">
        <v>3.12</v>
      </c>
    </row>
    <row r="105" spans="1:16" ht="15.75" thickBot="1">
      <c r="A105" s="112" t="s">
        <v>713</v>
      </c>
      <c r="B105" s="296" t="s">
        <v>169</v>
      </c>
      <c r="C105" s="113">
        <f t="shared" si="9"/>
        <v>6.5</v>
      </c>
      <c r="E105" s="152"/>
      <c r="F105" s="297"/>
      <c r="P105">
        <v>6.5</v>
      </c>
    </row>
    <row r="106" spans="1:16" ht="15.75" thickBot="1">
      <c r="A106" s="112" t="s">
        <v>714</v>
      </c>
      <c r="B106" s="296" t="s">
        <v>169</v>
      </c>
      <c r="C106" s="113">
        <f t="shared" si="9"/>
        <v>6.5</v>
      </c>
      <c r="E106" s="152"/>
      <c r="F106" s="297"/>
      <c r="P106">
        <v>6.5</v>
      </c>
    </row>
    <row r="107" spans="1:16" ht="15.75" thickBot="1">
      <c r="A107" s="112" t="s">
        <v>715</v>
      </c>
      <c r="B107" s="296" t="s">
        <v>169</v>
      </c>
      <c r="C107" s="113">
        <f t="shared" si="9"/>
        <v>9.620000000000001</v>
      </c>
      <c r="E107" s="152"/>
      <c r="F107" s="297"/>
      <c r="P107">
        <v>9.620000000000001</v>
      </c>
    </row>
    <row r="108" spans="1:16" ht="15.75" thickBot="1">
      <c r="A108" s="112" t="s">
        <v>716</v>
      </c>
      <c r="B108" s="296" t="s">
        <v>169</v>
      </c>
      <c r="C108" s="113">
        <f t="shared" si="9"/>
        <v>9.620000000000001</v>
      </c>
      <c r="E108" s="152"/>
      <c r="F108" s="297"/>
      <c r="P108">
        <v>9.620000000000001</v>
      </c>
    </row>
    <row r="109" spans="1:16" ht="15.75" thickBot="1">
      <c r="A109" s="112" t="s">
        <v>717</v>
      </c>
      <c r="B109" s="296" t="s">
        <v>169</v>
      </c>
      <c r="C109" s="113">
        <f t="shared" si="9"/>
        <v>11.18</v>
      </c>
      <c r="E109" s="152"/>
      <c r="F109" s="297"/>
      <c r="P109">
        <v>11.18</v>
      </c>
    </row>
    <row r="110" spans="1:16" ht="15.75" thickBot="1">
      <c r="A110" s="112" t="s">
        <v>718</v>
      </c>
      <c r="B110" s="296" t="s">
        <v>169</v>
      </c>
      <c r="C110" s="113">
        <f t="shared" si="9"/>
        <v>15.600000000000001</v>
      </c>
      <c r="E110" s="152"/>
      <c r="F110" s="297"/>
      <c r="P110">
        <v>15.600000000000001</v>
      </c>
    </row>
    <row r="111" spans="1:16" ht="15.75" thickBot="1">
      <c r="A111" s="112" t="s">
        <v>719</v>
      </c>
      <c r="B111" s="296" t="s">
        <v>169</v>
      </c>
      <c r="C111" s="113">
        <f t="shared" si="9"/>
        <v>17.42</v>
      </c>
      <c r="E111" s="152"/>
      <c r="F111" s="297"/>
      <c r="P111">
        <v>17.42</v>
      </c>
    </row>
    <row r="112" spans="1:16" ht="15.75" thickBot="1">
      <c r="A112" s="112" t="s">
        <v>720</v>
      </c>
      <c r="B112" s="296" t="s">
        <v>169</v>
      </c>
      <c r="C112" s="113">
        <f t="shared" si="9"/>
        <v>18.98</v>
      </c>
      <c r="E112" s="152"/>
      <c r="F112" s="297"/>
      <c r="P112">
        <v>18.98</v>
      </c>
    </row>
    <row r="113" spans="1:16" ht="15.75" thickBot="1">
      <c r="A113" s="112" t="s">
        <v>721</v>
      </c>
      <c r="B113" s="296" t="s">
        <v>169</v>
      </c>
      <c r="C113" s="113">
        <f t="shared" si="9"/>
        <v>26.52</v>
      </c>
      <c r="E113" s="152"/>
      <c r="F113" s="297"/>
      <c r="P113">
        <v>26.52</v>
      </c>
    </row>
    <row r="114" spans="1:16" ht="15.75" thickBot="1">
      <c r="A114" s="112" t="s">
        <v>722</v>
      </c>
      <c r="B114" s="296" t="s">
        <v>169</v>
      </c>
      <c r="C114" s="113">
        <f t="shared" si="9"/>
        <v>28.080000000000002</v>
      </c>
      <c r="E114" s="152"/>
      <c r="F114" s="297"/>
      <c r="P114">
        <v>28.080000000000002</v>
      </c>
    </row>
    <row r="115" spans="1:16" ht="15.75" thickBot="1">
      <c r="A115" s="112" t="s">
        <v>723</v>
      </c>
      <c r="B115" s="296" t="s">
        <v>169</v>
      </c>
      <c r="C115" s="113">
        <f t="shared" si="9"/>
        <v>32.76</v>
      </c>
      <c r="E115" s="152"/>
      <c r="F115" s="297"/>
      <c r="P115">
        <v>32.76</v>
      </c>
    </row>
    <row r="116" spans="1:16" ht="16.5" thickBot="1">
      <c r="A116" s="362" t="s">
        <v>1812</v>
      </c>
      <c r="B116" s="359" t="s">
        <v>1813</v>
      </c>
      <c r="C116" s="354">
        <f t="shared" si="9"/>
        <v>4.425</v>
      </c>
      <c r="E116" s="152"/>
      <c r="F116" s="297"/>
      <c r="P116">
        <v>4.425</v>
      </c>
    </row>
    <row r="117" spans="1:16" ht="16.5" thickBot="1">
      <c r="A117" s="358" t="s">
        <v>1814</v>
      </c>
      <c r="B117" s="359" t="s">
        <v>1737</v>
      </c>
      <c r="C117" s="354">
        <f aca="true" t="shared" si="10" ref="C117:C145">P117*$P$11</f>
        <v>6.800000000000001</v>
      </c>
      <c r="E117" s="152"/>
      <c r="F117" s="297"/>
      <c r="P117">
        <v>6.800000000000001</v>
      </c>
    </row>
    <row r="118" spans="1:16" ht="16.5" thickBot="1">
      <c r="A118" s="358" t="s">
        <v>1815</v>
      </c>
      <c r="B118" s="359" t="s">
        <v>1737</v>
      </c>
      <c r="C118" s="354">
        <f t="shared" si="10"/>
        <v>7.1499999999999995</v>
      </c>
      <c r="E118" s="152"/>
      <c r="F118" s="297"/>
      <c r="P118">
        <v>7.1499999999999995</v>
      </c>
    </row>
    <row r="119" spans="1:16" ht="16.5" thickBot="1">
      <c r="A119" s="358" t="s">
        <v>1816</v>
      </c>
      <c r="B119" s="359" t="s">
        <v>1647</v>
      </c>
      <c r="C119" s="354">
        <f t="shared" si="10"/>
        <v>10.325</v>
      </c>
      <c r="E119" s="152"/>
      <c r="F119" s="297"/>
      <c r="P119">
        <v>10.325</v>
      </c>
    </row>
    <row r="120" spans="1:16" ht="16.5" thickBot="1">
      <c r="A120" s="358" t="s">
        <v>1817</v>
      </c>
      <c r="B120" s="359" t="s">
        <v>1647</v>
      </c>
      <c r="C120" s="354">
        <f t="shared" si="10"/>
        <v>10.600000000000001</v>
      </c>
      <c r="E120" s="152"/>
      <c r="F120" s="297"/>
      <c r="P120">
        <v>10.600000000000001</v>
      </c>
    </row>
    <row r="121" spans="1:16" ht="16.5" thickBot="1">
      <c r="A121" s="358" t="s">
        <v>1818</v>
      </c>
      <c r="B121" s="359" t="s">
        <v>1647</v>
      </c>
      <c r="C121" s="354">
        <f t="shared" si="10"/>
        <v>11.25</v>
      </c>
      <c r="E121" s="152"/>
      <c r="F121" s="297"/>
      <c r="P121">
        <v>11.25</v>
      </c>
    </row>
    <row r="122" spans="1:16" ht="16.5" thickBot="1">
      <c r="A122" s="358" t="s">
        <v>1819</v>
      </c>
      <c r="B122" s="359" t="s">
        <v>1778</v>
      </c>
      <c r="C122" s="354">
        <f t="shared" si="10"/>
        <v>29.875</v>
      </c>
      <c r="E122" s="152"/>
      <c r="F122" s="297"/>
      <c r="P122">
        <v>29.875</v>
      </c>
    </row>
    <row r="123" spans="1:16" ht="16.5" thickBot="1">
      <c r="A123" s="358" t="s">
        <v>1820</v>
      </c>
      <c r="B123" s="359" t="s">
        <v>1778</v>
      </c>
      <c r="C123" s="354">
        <f t="shared" si="10"/>
        <v>30.875</v>
      </c>
      <c r="E123" s="152"/>
      <c r="F123" s="297"/>
      <c r="P123">
        <v>30.875</v>
      </c>
    </row>
    <row r="124" spans="1:16" ht="16.5" thickBot="1">
      <c r="A124" s="358" t="s">
        <v>1821</v>
      </c>
      <c r="B124" s="359" t="s">
        <v>1822</v>
      </c>
      <c r="C124" s="354">
        <f t="shared" si="10"/>
        <v>20.4</v>
      </c>
      <c r="E124" s="152"/>
      <c r="F124" s="297"/>
      <c r="P124">
        <v>20.4</v>
      </c>
    </row>
    <row r="125" spans="1:16" ht="16.5" thickBot="1">
      <c r="A125" s="358" t="s">
        <v>1823</v>
      </c>
      <c r="B125" s="359" t="s">
        <v>1822</v>
      </c>
      <c r="C125" s="354">
        <f t="shared" si="10"/>
        <v>20.875</v>
      </c>
      <c r="E125" s="152"/>
      <c r="F125" s="297"/>
      <c r="P125">
        <v>20.875</v>
      </c>
    </row>
    <row r="126" spans="1:16" ht="16.5" thickBot="1">
      <c r="A126" s="358" t="s">
        <v>1824</v>
      </c>
      <c r="B126" s="359" t="s">
        <v>1778</v>
      </c>
      <c r="C126" s="354">
        <f t="shared" si="10"/>
        <v>52.375</v>
      </c>
      <c r="E126" s="152"/>
      <c r="F126" s="297"/>
      <c r="P126">
        <v>52.375</v>
      </c>
    </row>
    <row r="127" spans="1:16" ht="16.5" thickBot="1">
      <c r="A127" s="358" t="s">
        <v>1825</v>
      </c>
      <c r="B127" s="359" t="s">
        <v>1778</v>
      </c>
      <c r="C127" s="354">
        <f t="shared" si="10"/>
        <v>44.825</v>
      </c>
      <c r="E127" s="152"/>
      <c r="F127" s="297"/>
      <c r="P127">
        <v>44.825</v>
      </c>
    </row>
    <row r="128" spans="1:16" ht="16.5" thickBot="1">
      <c r="A128" s="358" t="s">
        <v>1826</v>
      </c>
      <c r="B128" s="359" t="s">
        <v>1778</v>
      </c>
      <c r="C128" s="354">
        <f t="shared" si="10"/>
        <v>44.825</v>
      </c>
      <c r="E128" s="152"/>
      <c r="F128" s="297"/>
      <c r="P128">
        <v>44.825</v>
      </c>
    </row>
    <row r="129" spans="1:16" ht="16.5" thickBot="1">
      <c r="A129" s="358" t="s">
        <v>1827</v>
      </c>
      <c r="B129" s="359" t="s">
        <v>1771</v>
      </c>
      <c r="C129" s="354">
        <f t="shared" si="10"/>
        <v>35.9</v>
      </c>
      <c r="E129" s="152"/>
      <c r="F129" s="297"/>
      <c r="P129">
        <v>35.9</v>
      </c>
    </row>
    <row r="130" spans="1:16" ht="16.5" thickBot="1">
      <c r="A130" s="358" t="s">
        <v>1828</v>
      </c>
      <c r="B130" s="359" t="s">
        <v>1771</v>
      </c>
      <c r="C130" s="354">
        <f t="shared" si="10"/>
        <v>36.05</v>
      </c>
      <c r="E130" s="152"/>
      <c r="F130" s="297"/>
      <c r="P130">
        <v>36.05</v>
      </c>
    </row>
    <row r="131" spans="1:16" ht="16.5" thickBot="1">
      <c r="A131" s="358" t="s">
        <v>1829</v>
      </c>
      <c r="B131" s="359" t="s">
        <v>1778</v>
      </c>
      <c r="C131" s="354">
        <f t="shared" si="10"/>
        <v>104.75</v>
      </c>
      <c r="E131" s="152"/>
      <c r="F131" s="297"/>
      <c r="P131">
        <v>104.75</v>
      </c>
    </row>
    <row r="132" spans="1:16" ht="16.5" thickBot="1">
      <c r="A132" s="358" t="s">
        <v>1830</v>
      </c>
      <c r="B132" s="359" t="s">
        <v>1778</v>
      </c>
      <c r="C132" s="354">
        <f t="shared" si="10"/>
        <v>109.025</v>
      </c>
      <c r="E132" s="152"/>
      <c r="F132" s="297"/>
      <c r="P132">
        <v>109.025</v>
      </c>
    </row>
    <row r="133" spans="1:16" ht="16.5" thickBot="1">
      <c r="A133" s="358" t="s">
        <v>1831</v>
      </c>
      <c r="B133" s="359" t="s">
        <v>1778</v>
      </c>
      <c r="C133" s="354">
        <f t="shared" si="10"/>
        <v>123.825</v>
      </c>
      <c r="E133" s="152"/>
      <c r="F133" s="297"/>
      <c r="P133">
        <v>123.825</v>
      </c>
    </row>
    <row r="134" spans="1:16" ht="16.5" thickBot="1">
      <c r="A134" s="358" t="s">
        <v>1832</v>
      </c>
      <c r="B134" s="359" t="s">
        <v>1778</v>
      </c>
      <c r="C134" s="354">
        <f t="shared" si="10"/>
        <v>158.275</v>
      </c>
      <c r="E134" s="152"/>
      <c r="F134" s="297"/>
      <c r="P134">
        <v>158.275</v>
      </c>
    </row>
    <row r="135" spans="1:16" ht="16.5" thickBot="1">
      <c r="A135" s="358" t="s">
        <v>1833</v>
      </c>
      <c r="B135" s="359" t="s">
        <v>1778</v>
      </c>
      <c r="C135" s="354">
        <f t="shared" si="10"/>
        <v>133.75</v>
      </c>
      <c r="E135" s="152"/>
      <c r="F135" s="297"/>
      <c r="P135">
        <v>133.75</v>
      </c>
    </row>
    <row r="136" spans="1:16" ht="16.5" thickBot="1">
      <c r="A136" s="358" t="s">
        <v>1834</v>
      </c>
      <c r="B136" s="359" t="s">
        <v>1778</v>
      </c>
      <c r="C136" s="354">
        <f t="shared" si="10"/>
        <v>148.775</v>
      </c>
      <c r="E136" s="152"/>
      <c r="F136" s="297"/>
      <c r="P136">
        <v>148.775</v>
      </c>
    </row>
    <row r="137" spans="1:16" ht="16.5" thickBot="1">
      <c r="A137" s="358" t="s">
        <v>1835</v>
      </c>
      <c r="B137" s="359" t="s">
        <v>1778</v>
      </c>
      <c r="C137" s="354">
        <f t="shared" si="10"/>
        <v>158.825</v>
      </c>
      <c r="E137" s="152"/>
      <c r="F137" s="297"/>
      <c r="P137">
        <v>158.825</v>
      </c>
    </row>
    <row r="138" spans="1:16" ht="16.5" thickBot="1">
      <c r="A138" s="358" t="s">
        <v>1836</v>
      </c>
      <c r="B138" s="359" t="s">
        <v>1778</v>
      </c>
      <c r="C138" s="354">
        <f t="shared" si="10"/>
        <v>214.82500000000002</v>
      </c>
      <c r="E138" s="152"/>
      <c r="F138" s="297"/>
      <c r="P138">
        <v>214.82500000000002</v>
      </c>
    </row>
    <row r="139" spans="1:16" ht="16.5" thickBot="1">
      <c r="A139" s="358" t="s">
        <v>1837</v>
      </c>
      <c r="B139" s="359" t="s">
        <v>1778</v>
      </c>
      <c r="C139" s="354">
        <f t="shared" si="10"/>
        <v>278.975</v>
      </c>
      <c r="E139" s="152"/>
      <c r="F139" s="297"/>
      <c r="P139">
        <v>278.975</v>
      </c>
    </row>
    <row r="140" spans="1:16" ht="16.5" thickBot="1">
      <c r="A140" s="358" t="s">
        <v>1838</v>
      </c>
      <c r="B140" s="359" t="s">
        <v>1778</v>
      </c>
      <c r="C140" s="354">
        <f t="shared" si="10"/>
        <v>281.35</v>
      </c>
      <c r="E140" s="152"/>
      <c r="F140" s="297"/>
      <c r="P140">
        <v>281.35</v>
      </c>
    </row>
    <row r="141" spans="1:16" ht="16.5" thickBot="1">
      <c r="A141" s="358" t="s">
        <v>1839</v>
      </c>
      <c r="B141" s="359" t="s">
        <v>1778</v>
      </c>
      <c r="C141" s="354">
        <f t="shared" si="10"/>
        <v>337.92499999999995</v>
      </c>
      <c r="E141" s="152"/>
      <c r="F141" s="297"/>
      <c r="P141">
        <v>337.92499999999995</v>
      </c>
    </row>
    <row r="142" spans="1:16" ht="16.5" thickBot="1">
      <c r="A142" s="358" t="s">
        <v>1840</v>
      </c>
      <c r="B142" s="359" t="s">
        <v>1778</v>
      </c>
      <c r="C142" s="354">
        <f t="shared" si="10"/>
        <v>337.92499999999995</v>
      </c>
      <c r="E142" s="152"/>
      <c r="F142" s="297"/>
      <c r="P142">
        <v>337.92499999999995</v>
      </c>
    </row>
    <row r="143" spans="1:16" ht="16.5" thickBot="1">
      <c r="A143" s="358" t="s">
        <v>1841</v>
      </c>
      <c r="B143" s="359" t="s">
        <v>1797</v>
      </c>
      <c r="C143" s="354">
        <f>P143*$P$11</f>
        <v>5.6000000000000005</v>
      </c>
      <c r="E143" s="152"/>
      <c r="F143" s="297"/>
      <c r="P143">
        <v>5.6000000000000005</v>
      </c>
    </row>
    <row r="144" spans="1:16" ht="16.5" thickBot="1">
      <c r="A144" s="358" t="s">
        <v>1842</v>
      </c>
      <c r="B144" s="359" t="s">
        <v>1843</v>
      </c>
      <c r="C144" s="354">
        <f t="shared" si="10"/>
        <v>7.574999999999999</v>
      </c>
      <c r="E144" s="152"/>
      <c r="F144" s="297"/>
      <c r="P144">
        <v>7.574999999999999</v>
      </c>
    </row>
    <row r="145" spans="1:16" ht="16.5" thickBot="1">
      <c r="A145" s="358" t="s">
        <v>1844</v>
      </c>
      <c r="B145" s="359" t="s">
        <v>1764</v>
      </c>
      <c r="C145" s="354">
        <f t="shared" si="10"/>
        <v>11.525</v>
      </c>
      <c r="E145" s="152"/>
      <c r="F145" s="297"/>
      <c r="P145">
        <v>11.525</v>
      </c>
    </row>
    <row r="146" spans="1:16" ht="16.5" thickBot="1">
      <c r="A146" s="358" t="s">
        <v>1893</v>
      </c>
      <c r="B146" s="359" t="s">
        <v>1647</v>
      </c>
      <c r="C146" s="354">
        <f>P146*P11</f>
        <v>41.47</v>
      </c>
      <c r="E146" s="152"/>
      <c r="F146" s="297"/>
      <c r="P146">
        <v>41.47</v>
      </c>
    </row>
    <row r="147" spans="1:16" ht="16.5" thickBot="1">
      <c r="A147" s="355" t="s">
        <v>1648</v>
      </c>
      <c r="B147" s="356" t="s">
        <v>1671</v>
      </c>
      <c r="C147" s="357">
        <f aca="true" t="shared" si="11" ref="C147:C154">P147*$P$11</f>
        <v>64.25</v>
      </c>
      <c r="E147" s="152"/>
      <c r="F147" s="297"/>
      <c r="P147">
        <v>64.25</v>
      </c>
    </row>
    <row r="148" spans="1:16" ht="16.5" thickBot="1">
      <c r="A148" s="355" t="s">
        <v>1650</v>
      </c>
      <c r="B148" s="356" t="s">
        <v>1671</v>
      </c>
      <c r="C148" s="357">
        <f t="shared" si="11"/>
        <v>40.75</v>
      </c>
      <c r="E148" s="152"/>
      <c r="F148" s="297"/>
      <c r="P148">
        <v>40.75</v>
      </c>
    </row>
    <row r="149" spans="1:16" ht="16.5" thickBot="1">
      <c r="A149" s="355" t="s">
        <v>1651</v>
      </c>
      <c r="B149" s="356" t="s">
        <v>1671</v>
      </c>
      <c r="C149" s="357">
        <f t="shared" si="11"/>
        <v>54.074999999999996</v>
      </c>
      <c r="E149" s="152"/>
      <c r="F149" s="297"/>
      <c r="P149">
        <v>54.074999999999996</v>
      </c>
    </row>
    <row r="150" spans="1:16" ht="16.5" thickBot="1">
      <c r="A150" s="355" t="s">
        <v>1652</v>
      </c>
      <c r="B150" s="356" t="s">
        <v>1672</v>
      </c>
      <c r="C150" s="357">
        <f t="shared" si="11"/>
        <v>74.925</v>
      </c>
      <c r="E150" s="152"/>
      <c r="F150" s="297"/>
      <c r="P150">
        <v>74.925</v>
      </c>
    </row>
    <row r="151" spans="1:16" ht="16.5" thickBot="1">
      <c r="A151" s="355" t="s">
        <v>1654</v>
      </c>
      <c r="B151" s="356" t="s">
        <v>1673</v>
      </c>
      <c r="C151" s="357">
        <f t="shared" si="11"/>
        <v>116.15</v>
      </c>
      <c r="E151" s="152"/>
      <c r="F151" s="297"/>
      <c r="P151">
        <v>116.15</v>
      </c>
    </row>
    <row r="152" spans="1:16" ht="16.5" thickBot="1">
      <c r="A152" s="355" t="s">
        <v>1656</v>
      </c>
      <c r="B152" s="356" t="s">
        <v>1674</v>
      </c>
      <c r="C152" s="357">
        <f t="shared" si="11"/>
        <v>315.25</v>
      </c>
      <c r="E152" s="152"/>
      <c r="F152" s="297"/>
      <c r="P152">
        <v>315.25</v>
      </c>
    </row>
    <row r="153" spans="1:16" ht="16.5" thickBot="1">
      <c r="A153" s="355" t="s">
        <v>1658</v>
      </c>
      <c r="B153" s="356" t="s">
        <v>1675</v>
      </c>
      <c r="C153" s="357">
        <f t="shared" si="11"/>
        <v>388</v>
      </c>
      <c r="E153" s="152"/>
      <c r="F153" s="297"/>
      <c r="P153">
        <v>388</v>
      </c>
    </row>
    <row r="154" spans="1:16" ht="16.5" thickBot="1">
      <c r="A154" s="355" t="s">
        <v>1660</v>
      </c>
      <c r="B154" s="356" t="s">
        <v>1676</v>
      </c>
      <c r="C154" s="357">
        <f t="shared" si="11"/>
        <v>567.4499999999999</v>
      </c>
      <c r="E154" s="152"/>
      <c r="F154" s="297"/>
      <c r="P154">
        <v>567.4499999999999</v>
      </c>
    </row>
    <row r="155" spans="1:16" ht="16.5" thickBot="1">
      <c r="A155" s="358" t="s">
        <v>1662</v>
      </c>
      <c r="B155" s="359" t="s">
        <v>1677</v>
      </c>
      <c r="C155" s="354">
        <f>P155*$P$11</f>
        <v>44.875</v>
      </c>
      <c r="E155" s="152"/>
      <c r="F155" s="297"/>
      <c r="P155">
        <v>44.875</v>
      </c>
    </row>
    <row r="156" spans="1:16" ht="16.5" thickBot="1">
      <c r="A156" s="358" t="s">
        <v>1663</v>
      </c>
      <c r="B156" s="359" t="s">
        <v>1678</v>
      </c>
      <c r="C156" s="354">
        <f aca="true" t="shared" si="12" ref="C156:C163">P156*$P$11</f>
        <v>75.65</v>
      </c>
      <c r="E156" s="152"/>
      <c r="F156" s="297"/>
      <c r="P156">
        <v>75.65</v>
      </c>
    </row>
    <row r="157" spans="1:16" ht="16.5" thickBot="1">
      <c r="A157" s="358" t="s">
        <v>1664</v>
      </c>
      <c r="B157" s="359" t="s">
        <v>1649</v>
      </c>
      <c r="C157" s="354">
        <f t="shared" si="12"/>
        <v>50.675</v>
      </c>
      <c r="E157" s="152"/>
      <c r="F157" s="297"/>
      <c r="P157">
        <v>50.675</v>
      </c>
    </row>
    <row r="158" spans="1:16" ht="16.5" thickBot="1">
      <c r="A158" s="358" t="s">
        <v>1665</v>
      </c>
      <c r="B158" s="359" t="s">
        <v>1678</v>
      </c>
      <c r="C158" s="354">
        <f t="shared" si="12"/>
        <v>77.375</v>
      </c>
      <c r="E158" s="152"/>
      <c r="F158" s="297"/>
      <c r="P158">
        <v>77.375</v>
      </c>
    </row>
    <row r="159" spans="1:16" ht="16.5" thickBot="1">
      <c r="A159" s="358" t="s">
        <v>1666</v>
      </c>
      <c r="B159" s="359" t="s">
        <v>1653</v>
      </c>
      <c r="C159" s="354">
        <f t="shared" si="12"/>
        <v>90.19999999999999</v>
      </c>
      <c r="E159" s="152"/>
      <c r="F159" s="297"/>
      <c r="P159">
        <v>90.19999999999999</v>
      </c>
    </row>
    <row r="160" spans="1:16" ht="16.5" thickBot="1">
      <c r="A160" s="358" t="s">
        <v>1667</v>
      </c>
      <c r="B160" s="359" t="s">
        <v>1655</v>
      </c>
      <c r="C160" s="354">
        <f t="shared" si="12"/>
        <v>123.72500000000001</v>
      </c>
      <c r="E160" s="152"/>
      <c r="F160" s="297"/>
      <c r="P160">
        <v>123.72500000000001</v>
      </c>
    </row>
    <row r="161" spans="1:16" ht="16.5" thickBot="1">
      <c r="A161" s="358" t="s">
        <v>1668</v>
      </c>
      <c r="B161" s="359" t="s">
        <v>1657</v>
      </c>
      <c r="C161" s="354">
        <f t="shared" si="12"/>
        <v>339.5</v>
      </c>
      <c r="E161" s="152"/>
      <c r="F161" s="297"/>
      <c r="P161">
        <v>339.5</v>
      </c>
    </row>
    <row r="162" spans="1:16" ht="16.5" thickBot="1">
      <c r="A162" s="358" t="s">
        <v>1669</v>
      </c>
      <c r="B162" s="359" t="s">
        <v>1659</v>
      </c>
      <c r="C162" s="354">
        <f t="shared" si="12"/>
        <v>582</v>
      </c>
      <c r="E162" s="152"/>
      <c r="F162" s="297"/>
      <c r="P162">
        <v>582</v>
      </c>
    </row>
    <row r="163" spans="1:16" ht="16.5" thickBot="1">
      <c r="A163" s="358" t="s">
        <v>1670</v>
      </c>
      <c r="B163" s="359" t="s">
        <v>1661</v>
      </c>
      <c r="C163" s="354">
        <f t="shared" si="12"/>
        <v>729.9250000000001</v>
      </c>
      <c r="E163" s="152"/>
      <c r="F163" s="297"/>
      <c r="P163">
        <v>729.9250000000001</v>
      </c>
    </row>
    <row r="164" spans="1:16" ht="16.5" thickBot="1">
      <c r="A164" s="358" t="s">
        <v>1679</v>
      </c>
      <c r="B164" s="359" t="s">
        <v>1680</v>
      </c>
      <c r="C164" s="354">
        <f aca="true" t="shared" si="13" ref="C164:C199">P164*$P$11</f>
        <v>78.3</v>
      </c>
      <c r="E164" s="152"/>
      <c r="F164" s="297"/>
      <c r="P164">
        <v>78.3</v>
      </c>
    </row>
    <row r="165" spans="1:16" ht="16.5" thickBot="1">
      <c r="A165" s="358" t="s">
        <v>1681</v>
      </c>
      <c r="B165" s="359" t="s">
        <v>1682</v>
      </c>
      <c r="C165" s="354">
        <f t="shared" si="13"/>
        <v>96</v>
      </c>
      <c r="E165" s="152"/>
      <c r="F165" s="297"/>
      <c r="P165">
        <v>96</v>
      </c>
    </row>
    <row r="166" spans="1:16" ht="16.5" thickBot="1">
      <c r="A166" s="358" t="s">
        <v>1683</v>
      </c>
      <c r="B166" s="359" t="s">
        <v>1684</v>
      </c>
      <c r="C166" s="354">
        <f t="shared" si="13"/>
        <v>128.5</v>
      </c>
      <c r="E166" s="152"/>
      <c r="F166" s="297"/>
      <c r="P166">
        <v>128.5</v>
      </c>
    </row>
    <row r="167" spans="1:16" ht="16.5" thickBot="1">
      <c r="A167" s="358" t="s">
        <v>1685</v>
      </c>
      <c r="B167" s="359" t="s">
        <v>1686</v>
      </c>
      <c r="C167" s="354">
        <f t="shared" si="13"/>
        <v>80.25</v>
      </c>
      <c r="E167" s="152"/>
      <c r="F167" s="297"/>
      <c r="P167">
        <v>80.25</v>
      </c>
    </row>
    <row r="168" spans="1:16" ht="16.5" thickBot="1">
      <c r="A168" s="358" t="s">
        <v>1687</v>
      </c>
      <c r="B168" s="359" t="s">
        <v>1682</v>
      </c>
      <c r="C168" s="354">
        <f t="shared" si="13"/>
        <v>113.5</v>
      </c>
      <c r="E168" s="152"/>
      <c r="F168" s="297"/>
      <c r="P168">
        <v>113.5</v>
      </c>
    </row>
    <row r="169" spans="1:16" ht="16.5" thickBot="1">
      <c r="A169" s="358" t="s">
        <v>1688</v>
      </c>
      <c r="B169" s="359" t="s">
        <v>1689</v>
      </c>
      <c r="C169" s="354">
        <f t="shared" si="13"/>
        <v>135.5</v>
      </c>
      <c r="E169" s="152"/>
      <c r="F169" s="297"/>
      <c r="P169">
        <v>135.5</v>
      </c>
    </row>
    <row r="170" spans="1:16" ht="16.5" thickBot="1">
      <c r="A170" s="358" t="s">
        <v>1690</v>
      </c>
      <c r="B170" s="359" t="s">
        <v>1680</v>
      </c>
      <c r="C170" s="354">
        <f t="shared" si="13"/>
        <v>95.7</v>
      </c>
      <c r="E170" s="152"/>
      <c r="F170" s="297"/>
      <c r="P170">
        <v>95.7</v>
      </c>
    </row>
    <row r="171" spans="1:16" ht="16.5" thickBot="1">
      <c r="A171" s="358" t="s">
        <v>1691</v>
      </c>
      <c r="B171" s="359" t="s">
        <v>1682</v>
      </c>
      <c r="C171" s="354">
        <f t="shared" si="13"/>
        <v>116.525</v>
      </c>
      <c r="E171" s="152"/>
      <c r="F171" s="297"/>
      <c r="P171">
        <v>116.525</v>
      </c>
    </row>
    <row r="172" spans="1:16" ht="16.5" thickBot="1">
      <c r="A172" s="358" t="s">
        <v>1692</v>
      </c>
      <c r="B172" s="359" t="s">
        <v>1684</v>
      </c>
      <c r="C172" s="354">
        <f t="shared" si="13"/>
        <v>193.25</v>
      </c>
      <c r="E172" s="152"/>
      <c r="F172" s="297"/>
      <c r="P172">
        <v>193.25</v>
      </c>
    </row>
    <row r="173" spans="1:16" ht="16.5" thickBot="1">
      <c r="A173" s="358" t="s">
        <v>1693</v>
      </c>
      <c r="B173" s="359" t="s">
        <v>1694</v>
      </c>
      <c r="C173" s="354">
        <f t="shared" si="13"/>
        <v>393.175</v>
      </c>
      <c r="E173" s="152"/>
      <c r="F173" s="297"/>
      <c r="P173">
        <v>393.175</v>
      </c>
    </row>
    <row r="174" spans="1:16" ht="16.5" thickBot="1">
      <c r="A174" s="358" t="s">
        <v>1695</v>
      </c>
      <c r="B174" s="359" t="s">
        <v>1696</v>
      </c>
      <c r="C174" s="354">
        <f t="shared" si="13"/>
        <v>542.8499999999999</v>
      </c>
      <c r="E174" s="152"/>
      <c r="F174" s="297"/>
      <c r="P174">
        <v>542.8499999999999</v>
      </c>
    </row>
    <row r="175" spans="1:16" ht="16.5" thickBot="1">
      <c r="A175" s="358" t="s">
        <v>1697</v>
      </c>
      <c r="B175" s="359" t="s">
        <v>1698</v>
      </c>
      <c r="C175" s="354">
        <f t="shared" si="13"/>
        <v>932.25</v>
      </c>
      <c r="E175" s="152"/>
      <c r="F175" s="297"/>
      <c r="P175">
        <v>932.25</v>
      </c>
    </row>
    <row r="176" spans="1:16" ht="16.5" thickBot="1">
      <c r="A176" s="358" t="s">
        <v>1699</v>
      </c>
      <c r="B176" s="359" t="s">
        <v>1686</v>
      </c>
      <c r="C176" s="354">
        <f t="shared" si="13"/>
        <v>100.39999999999999</v>
      </c>
      <c r="E176" s="152"/>
      <c r="F176" s="297"/>
      <c r="P176">
        <v>100.39999999999999</v>
      </c>
    </row>
    <row r="177" spans="1:16" ht="16.5" thickBot="1">
      <c r="A177" s="358" t="s">
        <v>1700</v>
      </c>
      <c r="B177" s="359" t="s">
        <v>1682</v>
      </c>
      <c r="C177" s="354">
        <f t="shared" si="13"/>
        <v>131.7</v>
      </c>
      <c r="E177" s="152"/>
      <c r="F177" s="297"/>
      <c r="P177">
        <v>131.7</v>
      </c>
    </row>
    <row r="178" spans="1:16" ht="16.5" thickBot="1">
      <c r="A178" s="358" t="s">
        <v>1701</v>
      </c>
      <c r="B178" s="359" t="s">
        <v>1689</v>
      </c>
      <c r="C178" s="354">
        <f t="shared" si="13"/>
        <v>216.95</v>
      </c>
      <c r="E178" s="152"/>
      <c r="F178" s="297"/>
      <c r="P178">
        <v>216.95</v>
      </c>
    </row>
    <row r="179" spans="1:16" ht="16.5" thickBot="1">
      <c r="A179" s="358" t="s">
        <v>1702</v>
      </c>
      <c r="B179" s="359" t="s">
        <v>1696</v>
      </c>
      <c r="C179" s="354">
        <f t="shared" si="13"/>
        <v>420.65</v>
      </c>
      <c r="E179" s="152"/>
      <c r="F179" s="297"/>
      <c r="P179">
        <v>420.65</v>
      </c>
    </row>
    <row r="180" spans="1:16" ht="16.5" thickBot="1">
      <c r="A180" s="358" t="s">
        <v>1703</v>
      </c>
      <c r="B180" s="359" t="s">
        <v>1704</v>
      </c>
      <c r="C180" s="354">
        <f t="shared" si="13"/>
        <v>641.4</v>
      </c>
      <c r="E180" s="152"/>
      <c r="F180" s="297"/>
      <c r="P180">
        <v>641.4</v>
      </c>
    </row>
    <row r="181" spans="1:16" ht="16.5" thickBot="1">
      <c r="A181" s="358" t="s">
        <v>1705</v>
      </c>
      <c r="B181" s="359" t="s">
        <v>1698</v>
      </c>
      <c r="C181" s="354">
        <f t="shared" si="13"/>
        <v>968.25</v>
      </c>
      <c r="E181" s="152"/>
      <c r="F181" s="297"/>
      <c r="P181">
        <v>968.25</v>
      </c>
    </row>
    <row r="182" spans="1:16" ht="16.5" thickBot="1">
      <c r="A182" s="358" t="s">
        <v>1871</v>
      </c>
      <c r="B182" s="359" t="s">
        <v>1778</v>
      </c>
      <c r="C182" s="354">
        <f t="shared" si="13"/>
        <v>120.275</v>
      </c>
      <c r="E182" s="152"/>
      <c r="F182" s="297"/>
      <c r="P182">
        <v>120.275</v>
      </c>
    </row>
    <row r="183" spans="1:16" ht="16.5" thickBot="1">
      <c r="A183" s="358" t="s">
        <v>1872</v>
      </c>
      <c r="B183" s="359" t="s">
        <v>1778</v>
      </c>
      <c r="C183" s="354">
        <f t="shared" si="13"/>
        <v>150.39999999999998</v>
      </c>
      <c r="E183" s="152"/>
      <c r="F183" s="297"/>
      <c r="P183">
        <v>150.39999999999998</v>
      </c>
    </row>
    <row r="184" spans="1:16" ht="16.5" thickBot="1">
      <c r="A184" s="358" t="s">
        <v>1873</v>
      </c>
      <c r="B184" s="359" t="s">
        <v>1778</v>
      </c>
      <c r="C184" s="354">
        <f t="shared" si="13"/>
        <v>171.85</v>
      </c>
      <c r="E184" s="152"/>
      <c r="F184" s="297"/>
      <c r="P184">
        <v>171.85</v>
      </c>
    </row>
    <row r="185" spans="1:16" ht="16.5" thickBot="1">
      <c r="A185" s="358" t="s">
        <v>1874</v>
      </c>
      <c r="B185" s="359" t="s">
        <v>1778</v>
      </c>
      <c r="C185" s="354">
        <f t="shared" si="13"/>
        <v>401.725</v>
      </c>
      <c r="E185" s="152"/>
      <c r="F185" s="297"/>
      <c r="P185">
        <v>401.725</v>
      </c>
    </row>
    <row r="186" spans="1:16" ht="16.5" thickBot="1">
      <c r="A186" s="358" t="s">
        <v>1875</v>
      </c>
      <c r="B186" s="359" t="s">
        <v>1778</v>
      </c>
      <c r="C186" s="354">
        <f t="shared" si="13"/>
        <v>509.47499999999997</v>
      </c>
      <c r="E186" s="152"/>
      <c r="F186" s="297"/>
      <c r="P186">
        <v>509.47499999999997</v>
      </c>
    </row>
    <row r="187" spans="1:16" ht="16.5" thickBot="1">
      <c r="A187" s="358" t="s">
        <v>1876</v>
      </c>
      <c r="B187" s="359" t="s">
        <v>1778</v>
      </c>
      <c r="C187" s="354">
        <f t="shared" si="13"/>
        <v>897</v>
      </c>
      <c r="E187" s="152"/>
      <c r="F187" s="297"/>
      <c r="P187">
        <v>897</v>
      </c>
    </row>
    <row r="188" spans="1:16" ht="15.75" thickBot="1">
      <c r="A188" s="112" t="s">
        <v>724</v>
      </c>
      <c r="B188" s="296" t="s">
        <v>169</v>
      </c>
      <c r="C188" s="113">
        <f t="shared" si="13"/>
        <v>8.32</v>
      </c>
      <c r="E188" s="152"/>
      <c r="F188" s="297"/>
      <c r="P188">
        <v>8.32</v>
      </c>
    </row>
    <row r="189" spans="1:16" ht="15.75" thickBot="1">
      <c r="A189" s="112" t="s">
        <v>725</v>
      </c>
      <c r="B189" s="296" t="s">
        <v>169</v>
      </c>
      <c r="C189" s="113">
        <f t="shared" si="13"/>
        <v>13</v>
      </c>
      <c r="E189" s="152"/>
      <c r="F189" s="297"/>
      <c r="P189">
        <v>13</v>
      </c>
    </row>
    <row r="190" spans="1:16" ht="15.75" thickBot="1">
      <c r="A190" s="112" t="s">
        <v>726</v>
      </c>
      <c r="B190" s="296" t="s">
        <v>169</v>
      </c>
      <c r="C190" s="113">
        <f t="shared" si="13"/>
        <v>19.5</v>
      </c>
      <c r="E190" s="152"/>
      <c r="F190" s="297"/>
      <c r="P190">
        <v>19.5</v>
      </c>
    </row>
    <row r="191" spans="1:16" ht="15.75" thickBot="1">
      <c r="A191" s="112" t="s">
        <v>1885</v>
      </c>
      <c r="B191" s="296" t="s">
        <v>169</v>
      </c>
      <c r="C191" s="113">
        <f t="shared" si="13"/>
        <v>2.08</v>
      </c>
      <c r="E191" s="152"/>
      <c r="F191" s="297"/>
      <c r="P191">
        <v>2.08</v>
      </c>
    </row>
    <row r="192" spans="1:16" ht="15.75" thickBot="1">
      <c r="A192" s="112" t="s">
        <v>1886</v>
      </c>
      <c r="B192" s="296" t="s">
        <v>169</v>
      </c>
      <c r="C192" s="113">
        <f t="shared" si="13"/>
        <v>2.6</v>
      </c>
      <c r="E192" s="152"/>
      <c r="F192" s="297"/>
      <c r="P192">
        <v>2.6</v>
      </c>
    </row>
    <row r="193" spans="1:16" ht="15.75" thickBot="1">
      <c r="A193" s="112" t="s">
        <v>1887</v>
      </c>
      <c r="B193" s="296" t="s">
        <v>169</v>
      </c>
      <c r="C193" s="113">
        <f t="shared" si="13"/>
        <v>4.680000000000001</v>
      </c>
      <c r="E193" s="152"/>
      <c r="F193" s="297"/>
      <c r="P193">
        <v>4.680000000000001</v>
      </c>
    </row>
    <row r="194" spans="1:16" ht="16.5" thickBot="1">
      <c r="A194" s="358" t="s">
        <v>1877</v>
      </c>
      <c r="B194" s="359" t="s">
        <v>1735</v>
      </c>
      <c r="C194" s="354">
        <f t="shared" si="13"/>
        <v>2.05</v>
      </c>
      <c r="E194" s="152"/>
      <c r="F194" s="297"/>
      <c r="P194">
        <v>2.05</v>
      </c>
    </row>
    <row r="195" spans="1:16" ht="16.5" thickBot="1">
      <c r="A195" s="358" t="s">
        <v>1878</v>
      </c>
      <c r="B195" s="359" t="s">
        <v>1879</v>
      </c>
      <c r="C195" s="354">
        <f t="shared" si="13"/>
        <v>2.125</v>
      </c>
      <c r="E195" s="152"/>
      <c r="F195" s="297"/>
      <c r="P195">
        <v>2.125</v>
      </c>
    </row>
    <row r="196" spans="1:16" ht="16.5" thickBot="1">
      <c r="A196" s="358" t="s">
        <v>1880</v>
      </c>
      <c r="B196" s="359" t="s">
        <v>1881</v>
      </c>
      <c r="C196" s="354">
        <f t="shared" si="13"/>
        <v>2.8500000000000005</v>
      </c>
      <c r="E196" s="152"/>
      <c r="F196" s="297"/>
      <c r="P196">
        <v>2.8500000000000005</v>
      </c>
    </row>
    <row r="197" spans="1:16" ht="16.5" thickBot="1">
      <c r="A197" s="358" t="s">
        <v>1882</v>
      </c>
      <c r="B197" s="359" t="s">
        <v>1883</v>
      </c>
      <c r="C197" s="354">
        <f t="shared" si="13"/>
        <v>3.2</v>
      </c>
      <c r="E197" s="152"/>
      <c r="F197" s="297"/>
      <c r="P197">
        <v>3.2</v>
      </c>
    </row>
    <row r="198" spans="1:16" ht="16.5" thickBot="1">
      <c r="A198" s="358" t="s">
        <v>1884</v>
      </c>
      <c r="B198" s="359" t="s">
        <v>1735</v>
      </c>
      <c r="C198" s="354">
        <f t="shared" si="13"/>
        <v>5.175</v>
      </c>
      <c r="E198" s="152"/>
      <c r="F198" s="297"/>
      <c r="P198">
        <v>5.175</v>
      </c>
    </row>
    <row r="199" spans="1:16" ht="16.5" thickBot="1">
      <c r="A199" s="358" t="s">
        <v>1845</v>
      </c>
      <c r="B199" s="359" t="s">
        <v>1846</v>
      </c>
      <c r="C199" s="354">
        <f t="shared" si="13"/>
        <v>6.175000000000001</v>
      </c>
      <c r="E199" s="152"/>
      <c r="F199" s="297"/>
      <c r="P199">
        <v>6.175000000000001</v>
      </c>
    </row>
    <row r="200" spans="1:16" ht="16.5" thickBot="1">
      <c r="A200" s="358" t="s">
        <v>1847</v>
      </c>
      <c r="B200" s="359" t="s">
        <v>1647</v>
      </c>
      <c r="C200" s="354">
        <f aca="true" t="shared" si="14" ref="C200:C207">P200*$P$11</f>
        <v>9.350000000000001</v>
      </c>
      <c r="E200" s="152"/>
      <c r="F200" s="297"/>
      <c r="P200">
        <v>9.350000000000001</v>
      </c>
    </row>
    <row r="201" spans="1:16" ht="16.5" thickBot="1">
      <c r="A201" s="358" t="s">
        <v>1848</v>
      </c>
      <c r="B201" s="359" t="s">
        <v>1686</v>
      </c>
      <c r="C201" s="354">
        <f t="shared" si="14"/>
        <v>18.1</v>
      </c>
      <c r="E201" s="152"/>
      <c r="F201" s="297"/>
      <c r="P201">
        <v>18.1</v>
      </c>
    </row>
    <row r="202" spans="1:16" ht="16.5" thickBot="1">
      <c r="A202" s="358" t="s">
        <v>1849</v>
      </c>
      <c r="B202" s="359" t="s">
        <v>1682</v>
      </c>
      <c r="C202" s="354">
        <f t="shared" si="14"/>
        <v>33.7</v>
      </c>
      <c r="E202" s="152"/>
      <c r="F202" s="297"/>
      <c r="P202">
        <v>33.7</v>
      </c>
    </row>
    <row r="203" spans="1:16" ht="16.5" thickBot="1">
      <c r="A203" s="358" t="s">
        <v>1850</v>
      </c>
      <c r="B203" s="359" t="s">
        <v>1657</v>
      </c>
      <c r="C203" s="354">
        <f t="shared" si="14"/>
        <v>50.45</v>
      </c>
      <c r="E203" s="152"/>
      <c r="F203" s="297"/>
      <c r="P203">
        <v>50.45</v>
      </c>
    </row>
    <row r="204" spans="1:16" ht="16.5" thickBot="1">
      <c r="A204" s="358" t="s">
        <v>1851</v>
      </c>
      <c r="B204" s="359" t="s">
        <v>1783</v>
      </c>
      <c r="C204" s="354">
        <f t="shared" si="14"/>
        <v>101.85000000000001</v>
      </c>
      <c r="E204" s="152"/>
      <c r="F204" s="297"/>
      <c r="P204">
        <v>101.85000000000001</v>
      </c>
    </row>
    <row r="205" spans="1:16" ht="16.5" thickBot="1">
      <c r="A205" s="358" t="s">
        <v>1852</v>
      </c>
      <c r="B205" s="359" t="s">
        <v>1853</v>
      </c>
      <c r="C205" s="354">
        <f t="shared" si="14"/>
        <v>191.575</v>
      </c>
      <c r="E205" s="152"/>
      <c r="F205" s="297"/>
      <c r="P205">
        <v>191.575</v>
      </c>
    </row>
    <row r="206" spans="1:16" ht="16.5" thickBot="1">
      <c r="A206" s="358" t="s">
        <v>1854</v>
      </c>
      <c r="B206" s="359" t="s">
        <v>1855</v>
      </c>
      <c r="C206" s="354">
        <f t="shared" si="14"/>
        <v>361.325</v>
      </c>
      <c r="E206" s="152"/>
      <c r="F206" s="297"/>
      <c r="P206">
        <v>361.325</v>
      </c>
    </row>
    <row r="207" spans="1:16" ht="16.5" thickBot="1">
      <c r="A207" s="358" t="s">
        <v>1856</v>
      </c>
      <c r="B207" s="359" t="s">
        <v>1857</v>
      </c>
      <c r="C207" s="354">
        <f t="shared" si="14"/>
        <v>596.55</v>
      </c>
      <c r="E207" s="152"/>
      <c r="F207" s="297"/>
      <c r="P207">
        <v>596.55</v>
      </c>
    </row>
    <row r="208" spans="1:16" ht="15.75" thickBot="1">
      <c r="A208" s="112" t="s">
        <v>727</v>
      </c>
      <c r="B208" s="296" t="s">
        <v>169</v>
      </c>
      <c r="C208" s="113">
        <f aca="true" t="shared" si="15" ref="C208:C231">P208*$P$11</f>
        <v>6.5</v>
      </c>
      <c r="E208" s="152"/>
      <c r="F208" s="297"/>
      <c r="P208">
        <v>6.5</v>
      </c>
    </row>
    <row r="209" spans="1:16" ht="15.75" thickBot="1">
      <c r="A209" s="112" t="s">
        <v>728</v>
      </c>
      <c r="B209" s="296" t="s">
        <v>169</v>
      </c>
      <c r="C209" s="113">
        <f t="shared" si="15"/>
        <v>9.360000000000001</v>
      </c>
      <c r="E209" s="152"/>
      <c r="F209" s="297"/>
      <c r="P209">
        <v>9.360000000000001</v>
      </c>
    </row>
    <row r="210" spans="1:16" ht="15.75" thickBot="1">
      <c r="A210" s="112" t="s">
        <v>729</v>
      </c>
      <c r="B210" s="296" t="s">
        <v>169</v>
      </c>
      <c r="C210" s="113">
        <f t="shared" si="15"/>
        <v>16.12</v>
      </c>
      <c r="E210" s="152"/>
      <c r="F210" s="297"/>
      <c r="P210">
        <v>16.12</v>
      </c>
    </row>
    <row r="211" spans="1:16" ht="18" customHeight="1" thickBot="1">
      <c r="A211" s="298" t="s">
        <v>730</v>
      </c>
      <c r="B211" s="296" t="s">
        <v>169</v>
      </c>
      <c r="C211" s="299">
        <f t="shared" si="15"/>
        <v>6.848</v>
      </c>
      <c r="E211" s="152"/>
      <c r="F211" s="152"/>
      <c r="P211">
        <v>6.848</v>
      </c>
    </row>
    <row r="212" spans="1:16" ht="16.5" customHeight="1" thickBot="1">
      <c r="A212" s="298" t="s">
        <v>731</v>
      </c>
      <c r="B212" s="296" t="s">
        <v>169</v>
      </c>
      <c r="C212" s="299">
        <f t="shared" si="15"/>
        <v>10.074</v>
      </c>
      <c r="E212" s="152"/>
      <c r="F212" s="152"/>
      <c r="P212">
        <v>10.074</v>
      </c>
    </row>
    <row r="213" spans="1:16" ht="18" customHeight="1" thickBot="1">
      <c r="A213" s="298" t="s">
        <v>732</v>
      </c>
      <c r="B213" s="296" t="s">
        <v>169</v>
      </c>
      <c r="C213" s="299">
        <f t="shared" si="15"/>
        <v>18.63</v>
      </c>
      <c r="E213" s="152"/>
      <c r="F213" s="152"/>
      <c r="P213">
        <v>18.63</v>
      </c>
    </row>
    <row r="214" spans="1:16" ht="15.75" thickBot="1">
      <c r="A214" s="112" t="s">
        <v>733</v>
      </c>
      <c r="B214" s="296" t="s">
        <v>169</v>
      </c>
      <c r="C214" s="113">
        <f t="shared" si="15"/>
        <v>9.1</v>
      </c>
      <c r="E214" s="152"/>
      <c r="F214" s="297"/>
      <c r="P214">
        <v>9.1</v>
      </c>
    </row>
    <row r="215" spans="1:16" ht="15.75" thickBot="1">
      <c r="A215" s="112" t="s">
        <v>734</v>
      </c>
      <c r="B215" s="296" t="s">
        <v>169</v>
      </c>
      <c r="C215" s="113">
        <f t="shared" si="15"/>
        <v>13.78</v>
      </c>
      <c r="E215" s="152"/>
      <c r="F215" s="297"/>
      <c r="P215">
        <v>13.78</v>
      </c>
    </row>
    <row r="216" spans="1:16" ht="15.75" thickBot="1">
      <c r="A216" s="112" t="s">
        <v>735</v>
      </c>
      <c r="B216" s="296" t="s">
        <v>169</v>
      </c>
      <c r="C216" s="113">
        <f t="shared" si="15"/>
        <v>14.559999999999999</v>
      </c>
      <c r="E216" s="152"/>
      <c r="F216" s="297"/>
      <c r="P216">
        <v>14.559999999999999</v>
      </c>
    </row>
    <row r="217" spans="1:16" ht="15.75" thickBot="1">
      <c r="A217" s="112" t="s">
        <v>736</v>
      </c>
      <c r="B217" s="296" t="s">
        <v>169</v>
      </c>
      <c r="C217" s="113">
        <f t="shared" si="15"/>
        <v>18.98</v>
      </c>
      <c r="E217" s="152"/>
      <c r="F217" s="297"/>
      <c r="P217">
        <v>18.98</v>
      </c>
    </row>
    <row r="218" spans="1:16" ht="15.75" thickBot="1">
      <c r="A218" s="112" t="s">
        <v>737</v>
      </c>
      <c r="B218" s="296" t="s">
        <v>169</v>
      </c>
      <c r="C218" s="113">
        <f t="shared" si="15"/>
        <v>22.880000000000003</v>
      </c>
      <c r="E218" s="152"/>
      <c r="F218" s="297"/>
      <c r="P218">
        <v>22.880000000000003</v>
      </c>
    </row>
    <row r="219" spans="1:16" ht="15.75" thickBot="1">
      <c r="A219" s="112" t="s">
        <v>738</v>
      </c>
      <c r="B219" s="296" t="s">
        <v>169</v>
      </c>
      <c r="C219" s="113">
        <f t="shared" si="15"/>
        <v>24.44</v>
      </c>
      <c r="E219" s="152"/>
      <c r="F219" s="297"/>
      <c r="P219">
        <v>24.44</v>
      </c>
    </row>
    <row r="220" spans="1:16" ht="15.75" thickBot="1">
      <c r="A220" s="112" t="s">
        <v>739</v>
      </c>
      <c r="B220" s="296" t="s">
        <v>169</v>
      </c>
      <c r="C220" s="113">
        <f t="shared" si="15"/>
        <v>34.06</v>
      </c>
      <c r="E220" s="152"/>
      <c r="F220" s="297"/>
      <c r="P220">
        <v>34.06</v>
      </c>
    </row>
    <row r="221" spans="1:16" ht="15.75" thickBot="1">
      <c r="A221" s="112" t="s">
        <v>740</v>
      </c>
      <c r="B221" s="296" t="s">
        <v>169</v>
      </c>
      <c r="C221" s="113">
        <f t="shared" si="15"/>
        <v>38.480000000000004</v>
      </c>
      <c r="E221" s="152"/>
      <c r="F221" s="297"/>
      <c r="P221">
        <v>38.480000000000004</v>
      </c>
    </row>
    <row r="222" spans="1:16" ht="15.75" thickBot="1">
      <c r="A222" s="112" t="s">
        <v>741</v>
      </c>
      <c r="B222" s="296" t="s">
        <v>169</v>
      </c>
      <c r="C222" s="113">
        <f t="shared" si="15"/>
        <v>43.42</v>
      </c>
      <c r="E222" s="152"/>
      <c r="F222" s="297"/>
      <c r="P222">
        <v>43.42</v>
      </c>
    </row>
    <row r="223" spans="1:16" ht="15.75" thickBot="1">
      <c r="A223" s="112" t="s">
        <v>742</v>
      </c>
      <c r="B223" s="296" t="s">
        <v>169</v>
      </c>
      <c r="C223" s="113">
        <f t="shared" si="15"/>
        <v>48.62</v>
      </c>
      <c r="E223" s="152"/>
      <c r="F223" s="297"/>
      <c r="P223">
        <v>48.62</v>
      </c>
    </row>
    <row r="224" spans="1:16" ht="15.75" thickBot="1">
      <c r="A224" s="112" t="s">
        <v>743</v>
      </c>
      <c r="B224" s="296" t="s">
        <v>169</v>
      </c>
      <c r="C224" s="113">
        <f t="shared" si="15"/>
        <v>49.4</v>
      </c>
      <c r="E224" s="152"/>
      <c r="F224" s="297"/>
      <c r="P224">
        <v>49.4</v>
      </c>
    </row>
    <row r="225" spans="1:16" ht="15.75" thickBot="1">
      <c r="A225" s="112" t="s">
        <v>744</v>
      </c>
      <c r="B225" s="296" t="s">
        <v>169</v>
      </c>
      <c r="C225" s="113">
        <f t="shared" si="15"/>
        <v>56.94</v>
      </c>
      <c r="E225" s="152"/>
      <c r="F225" s="297"/>
      <c r="P225">
        <v>56.94</v>
      </c>
    </row>
    <row r="226" spans="1:16" ht="15.75" thickBot="1">
      <c r="A226" s="112" t="s">
        <v>745</v>
      </c>
      <c r="B226" s="296" t="s">
        <v>169</v>
      </c>
      <c r="C226" s="113">
        <f t="shared" si="15"/>
        <v>69.42</v>
      </c>
      <c r="E226" s="152"/>
      <c r="F226" s="297"/>
      <c r="P226">
        <v>69.42</v>
      </c>
    </row>
    <row r="227" spans="1:16" ht="15.75" thickBot="1">
      <c r="A227" s="112" t="s">
        <v>746</v>
      </c>
      <c r="B227" s="296" t="s">
        <v>169</v>
      </c>
      <c r="C227" s="113">
        <f t="shared" si="15"/>
        <v>76.7</v>
      </c>
      <c r="E227" s="152"/>
      <c r="F227" s="297"/>
      <c r="P227">
        <v>76.7</v>
      </c>
    </row>
    <row r="228" spans="1:16" ht="15.75" thickBot="1">
      <c r="A228" s="112" t="s">
        <v>747</v>
      </c>
      <c r="B228" s="296" t="s">
        <v>169</v>
      </c>
      <c r="C228" s="113">
        <f t="shared" si="15"/>
        <v>80.60000000000001</v>
      </c>
      <c r="E228" s="152"/>
      <c r="F228" s="297"/>
      <c r="P228">
        <v>80.60000000000001</v>
      </c>
    </row>
    <row r="229" spans="1:16" ht="18" customHeight="1" thickBot="1">
      <c r="A229" s="298" t="s">
        <v>748</v>
      </c>
      <c r="B229" s="296" t="s">
        <v>169</v>
      </c>
      <c r="C229" s="299">
        <f t="shared" si="15"/>
        <v>15.041999999999998</v>
      </c>
      <c r="E229" s="152"/>
      <c r="F229" s="152"/>
      <c r="P229">
        <v>15.041999999999998</v>
      </c>
    </row>
    <row r="230" spans="1:16" ht="16.5" customHeight="1" thickBot="1">
      <c r="A230" s="298" t="s">
        <v>749</v>
      </c>
      <c r="B230" s="296" t="s">
        <v>169</v>
      </c>
      <c r="C230" s="299">
        <f t="shared" si="15"/>
        <v>10.096999999999998</v>
      </c>
      <c r="E230" s="152"/>
      <c r="F230" s="152"/>
      <c r="P230">
        <v>10.096999999999998</v>
      </c>
    </row>
    <row r="231" spans="1:16" ht="16.5" customHeight="1" thickBot="1">
      <c r="A231" s="361" t="s">
        <v>1763</v>
      </c>
      <c r="B231" s="359" t="s">
        <v>1764</v>
      </c>
      <c r="C231" s="354">
        <f t="shared" si="15"/>
        <v>9.375</v>
      </c>
      <c r="E231" s="152"/>
      <c r="F231" s="152"/>
      <c r="P231">
        <v>9.375</v>
      </c>
    </row>
    <row r="232" spans="1:16" ht="16.5" customHeight="1" thickBot="1">
      <c r="A232" s="361" t="s">
        <v>1765</v>
      </c>
      <c r="B232" s="359" t="s">
        <v>1766</v>
      </c>
      <c r="C232" s="354">
        <f aca="true" t="shared" si="16" ref="C232:C256">P232*$P$11</f>
        <v>15.325</v>
      </c>
      <c r="E232" s="152"/>
      <c r="F232" s="152"/>
      <c r="P232">
        <v>15.325</v>
      </c>
    </row>
    <row r="233" spans="1:16" ht="16.5" customHeight="1" thickBot="1">
      <c r="A233" s="361" t="s">
        <v>1767</v>
      </c>
      <c r="B233" s="359" t="s">
        <v>1649</v>
      </c>
      <c r="C233" s="354">
        <f t="shared" si="16"/>
        <v>15.45</v>
      </c>
      <c r="E233" s="152"/>
      <c r="F233" s="152"/>
      <c r="P233">
        <v>15.45</v>
      </c>
    </row>
    <row r="234" spans="1:16" ht="16.5" customHeight="1" thickBot="1">
      <c r="A234" s="361" t="s">
        <v>1768</v>
      </c>
      <c r="B234" s="359" t="s">
        <v>1708</v>
      </c>
      <c r="C234" s="354">
        <f t="shared" si="16"/>
        <v>21.549999999999997</v>
      </c>
      <c r="E234" s="152"/>
      <c r="F234" s="152"/>
      <c r="P234">
        <v>21.549999999999997</v>
      </c>
    </row>
    <row r="235" spans="1:16" ht="16.5" customHeight="1" thickBot="1">
      <c r="A235" s="361" t="s">
        <v>1769</v>
      </c>
      <c r="B235" s="359" t="s">
        <v>1708</v>
      </c>
      <c r="C235" s="354">
        <f t="shared" si="16"/>
        <v>26.349999999999998</v>
      </c>
      <c r="E235" s="152"/>
      <c r="F235" s="152"/>
      <c r="P235">
        <v>26.349999999999998</v>
      </c>
    </row>
    <row r="236" spans="1:16" ht="16.5" customHeight="1" thickBot="1">
      <c r="A236" s="361" t="s">
        <v>1770</v>
      </c>
      <c r="B236" s="359" t="s">
        <v>1771</v>
      </c>
      <c r="C236" s="354">
        <f t="shared" si="16"/>
        <v>28.625</v>
      </c>
      <c r="E236" s="152"/>
      <c r="F236" s="152"/>
      <c r="P236">
        <v>28.625</v>
      </c>
    </row>
    <row r="237" spans="1:16" ht="16.5" customHeight="1" thickBot="1">
      <c r="A237" s="361" t="s">
        <v>1772</v>
      </c>
      <c r="B237" s="359" t="s">
        <v>1771</v>
      </c>
      <c r="C237" s="354">
        <f t="shared" si="16"/>
        <v>39.775</v>
      </c>
      <c r="E237" s="152"/>
      <c r="F237" s="152"/>
      <c r="P237">
        <v>39.775</v>
      </c>
    </row>
    <row r="238" spans="1:16" ht="16.5" customHeight="1" thickBot="1">
      <c r="A238" s="361" t="s">
        <v>1773</v>
      </c>
      <c r="B238" s="359" t="s">
        <v>1771</v>
      </c>
      <c r="C238" s="354">
        <f t="shared" si="16"/>
        <v>45.199999999999996</v>
      </c>
      <c r="E238" s="152"/>
      <c r="F238" s="152"/>
      <c r="P238">
        <v>45.199999999999996</v>
      </c>
    </row>
    <row r="239" spans="1:16" ht="16.5" customHeight="1" thickBot="1">
      <c r="A239" s="361" t="s">
        <v>1774</v>
      </c>
      <c r="B239" s="359" t="s">
        <v>1657</v>
      </c>
      <c r="C239" s="354">
        <f t="shared" si="16"/>
        <v>48.025000000000006</v>
      </c>
      <c r="E239" s="152"/>
      <c r="F239" s="152"/>
      <c r="P239">
        <v>48.025000000000006</v>
      </c>
    </row>
    <row r="240" spans="1:16" ht="16.5" customHeight="1" thickBot="1">
      <c r="A240" s="361" t="s">
        <v>1775</v>
      </c>
      <c r="B240" s="359" t="s">
        <v>1776</v>
      </c>
      <c r="C240" s="354">
        <f t="shared" si="16"/>
        <v>52.575</v>
      </c>
      <c r="E240" s="152"/>
      <c r="F240" s="152"/>
      <c r="P240">
        <v>52.575</v>
      </c>
    </row>
    <row r="241" spans="1:16" ht="16.5" customHeight="1" thickBot="1">
      <c r="A241" s="361" t="s">
        <v>1777</v>
      </c>
      <c r="B241" s="359" t="s">
        <v>1778</v>
      </c>
      <c r="C241" s="354">
        <f t="shared" si="16"/>
        <v>148.625</v>
      </c>
      <c r="E241" s="152"/>
      <c r="F241" s="152"/>
      <c r="P241">
        <v>148.625</v>
      </c>
    </row>
    <row r="242" spans="1:16" ht="16.5" customHeight="1" thickBot="1">
      <c r="A242" s="361" t="s">
        <v>1779</v>
      </c>
      <c r="B242" s="359" t="s">
        <v>1778</v>
      </c>
      <c r="C242" s="354">
        <f t="shared" si="16"/>
        <v>148.5</v>
      </c>
      <c r="E242" s="152"/>
      <c r="F242" s="152"/>
      <c r="P242">
        <v>148.5</v>
      </c>
    </row>
    <row r="243" spans="1:16" ht="16.5" customHeight="1" thickBot="1">
      <c r="A243" s="361" t="s">
        <v>1780</v>
      </c>
      <c r="B243" s="359" t="s">
        <v>1716</v>
      </c>
      <c r="C243" s="354">
        <f t="shared" si="16"/>
        <v>96.525</v>
      </c>
      <c r="E243" s="152"/>
      <c r="F243" s="152"/>
      <c r="P243">
        <v>96.525</v>
      </c>
    </row>
    <row r="244" spans="1:16" ht="16.5" customHeight="1" thickBot="1">
      <c r="A244" s="361" t="s">
        <v>1781</v>
      </c>
      <c r="B244" s="359" t="s">
        <v>1694</v>
      </c>
      <c r="C244" s="354">
        <f t="shared" si="16"/>
        <v>99.42500000000001</v>
      </c>
      <c r="E244" s="152"/>
      <c r="F244" s="152"/>
      <c r="P244">
        <v>99.42500000000001</v>
      </c>
    </row>
    <row r="245" spans="1:16" ht="16.5" customHeight="1" thickBot="1">
      <c r="A245" s="361" t="s">
        <v>1782</v>
      </c>
      <c r="B245" s="359" t="s">
        <v>1783</v>
      </c>
      <c r="C245" s="354">
        <f t="shared" si="16"/>
        <v>99.42500000000001</v>
      </c>
      <c r="E245" s="152"/>
      <c r="F245" s="152"/>
      <c r="P245">
        <v>99.42500000000001</v>
      </c>
    </row>
    <row r="246" spans="1:16" ht="16.5" customHeight="1" thickBot="1">
      <c r="A246" s="361" t="s">
        <v>1784</v>
      </c>
      <c r="B246" s="359" t="s">
        <v>1778</v>
      </c>
      <c r="C246" s="354">
        <f t="shared" si="16"/>
        <v>188.775</v>
      </c>
      <c r="E246" s="152"/>
      <c r="F246" s="152"/>
      <c r="P246">
        <v>188.775</v>
      </c>
    </row>
    <row r="247" spans="1:16" ht="16.5" customHeight="1" thickBot="1">
      <c r="A247" s="361" t="s">
        <v>1785</v>
      </c>
      <c r="B247" s="359" t="s">
        <v>1778</v>
      </c>
      <c r="C247" s="354">
        <f t="shared" si="16"/>
        <v>218.02499999999998</v>
      </c>
      <c r="E247" s="152"/>
      <c r="F247" s="152"/>
      <c r="P247">
        <v>218.02499999999998</v>
      </c>
    </row>
    <row r="248" spans="1:16" ht="16.5" customHeight="1" thickBot="1">
      <c r="A248" s="361" t="s">
        <v>1786</v>
      </c>
      <c r="B248" s="359" t="s">
        <v>1760</v>
      </c>
      <c r="C248" s="354">
        <f t="shared" si="16"/>
        <v>257.04999999999995</v>
      </c>
      <c r="E248" s="152"/>
      <c r="F248" s="152"/>
      <c r="P248">
        <v>257.04999999999995</v>
      </c>
    </row>
    <row r="249" spans="1:16" ht="16.5" customHeight="1" thickBot="1">
      <c r="A249" s="361" t="s">
        <v>1787</v>
      </c>
      <c r="B249" s="359" t="s">
        <v>1778</v>
      </c>
      <c r="C249" s="354">
        <f t="shared" si="16"/>
        <v>318.92499999999995</v>
      </c>
      <c r="E249" s="152"/>
      <c r="F249" s="152"/>
      <c r="P249">
        <v>318.92499999999995</v>
      </c>
    </row>
    <row r="250" spans="1:16" ht="16.5" customHeight="1" thickBot="1">
      <c r="A250" s="361" t="s">
        <v>1788</v>
      </c>
      <c r="B250" s="359" t="s">
        <v>1778</v>
      </c>
      <c r="C250" s="354">
        <f t="shared" si="16"/>
        <v>309.525</v>
      </c>
      <c r="E250" s="152"/>
      <c r="F250" s="152"/>
      <c r="P250">
        <v>309.525</v>
      </c>
    </row>
    <row r="251" spans="1:16" ht="16.5" customHeight="1" thickBot="1">
      <c r="A251" s="361" t="s">
        <v>1789</v>
      </c>
      <c r="B251" s="359" t="s">
        <v>1778</v>
      </c>
      <c r="C251" s="354">
        <f t="shared" si="16"/>
        <v>505.90000000000003</v>
      </c>
      <c r="E251" s="152"/>
      <c r="F251" s="152"/>
      <c r="P251">
        <v>505.90000000000003</v>
      </c>
    </row>
    <row r="252" spans="1:16" ht="16.5" customHeight="1" thickBot="1">
      <c r="A252" s="361" t="s">
        <v>1790</v>
      </c>
      <c r="B252" s="359" t="s">
        <v>1760</v>
      </c>
      <c r="C252" s="354">
        <f t="shared" si="16"/>
        <v>385.575</v>
      </c>
      <c r="E252" s="152"/>
      <c r="F252" s="152"/>
      <c r="P252">
        <v>385.575</v>
      </c>
    </row>
    <row r="253" spans="1:16" ht="16.5" customHeight="1" thickBot="1">
      <c r="A253" s="361" t="s">
        <v>1791</v>
      </c>
      <c r="B253" s="359" t="s">
        <v>1778</v>
      </c>
      <c r="C253" s="354">
        <f t="shared" si="16"/>
        <v>544.0250000000001</v>
      </c>
      <c r="E253" s="152"/>
      <c r="F253" s="152"/>
      <c r="P253">
        <v>544.0250000000001</v>
      </c>
    </row>
    <row r="254" spans="1:16" ht="16.5" customHeight="1" thickBot="1">
      <c r="A254" s="361" t="s">
        <v>1792</v>
      </c>
      <c r="B254" s="359" t="s">
        <v>1793</v>
      </c>
      <c r="C254" s="354">
        <f t="shared" si="16"/>
        <v>436.5</v>
      </c>
      <c r="E254" s="152"/>
      <c r="F254" s="152"/>
      <c r="P254">
        <v>436.5</v>
      </c>
    </row>
    <row r="255" spans="1:16" ht="16.5" customHeight="1" thickBot="1">
      <c r="A255" s="361" t="s">
        <v>1794</v>
      </c>
      <c r="B255" s="359" t="s">
        <v>1778</v>
      </c>
      <c r="C255" s="354">
        <f t="shared" si="16"/>
        <v>891.6500000000001</v>
      </c>
      <c r="E255" s="152"/>
      <c r="F255" s="152"/>
      <c r="P255">
        <v>891.6500000000001</v>
      </c>
    </row>
    <row r="256" spans="1:16" ht="16.5" customHeight="1" thickBot="1">
      <c r="A256" s="361" t="s">
        <v>1795</v>
      </c>
      <c r="B256" s="359" t="s">
        <v>1778</v>
      </c>
      <c r="C256" s="354">
        <f t="shared" si="16"/>
        <v>827</v>
      </c>
      <c r="E256" s="152"/>
      <c r="F256" s="152"/>
      <c r="P256">
        <v>827</v>
      </c>
    </row>
    <row r="257" spans="1:16" ht="16.5" customHeight="1" thickBot="1">
      <c r="A257" s="358" t="s">
        <v>1706</v>
      </c>
      <c r="B257" s="359" t="s">
        <v>1680</v>
      </c>
      <c r="C257" s="354">
        <f>P257*$P$11</f>
        <v>46.875</v>
      </c>
      <c r="E257" s="152"/>
      <c r="F257" s="152"/>
      <c r="P257">
        <v>46.875</v>
      </c>
    </row>
    <row r="258" spans="1:16" ht="16.5" customHeight="1" thickBot="1">
      <c r="A258" s="358" t="s">
        <v>1707</v>
      </c>
      <c r="B258" s="359" t="s">
        <v>1708</v>
      </c>
      <c r="C258" s="354">
        <f aca="true" t="shared" si="17" ref="C258:C264">P258*$P$11</f>
        <v>75.175</v>
      </c>
      <c r="E258" s="152"/>
      <c r="F258" s="152"/>
      <c r="P258">
        <v>75.175</v>
      </c>
    </row>
    <row r="259" spans="1:16" ht="16.5" customHeight="1" thickBot="1">
      <c r="A259" s="358" t="s">
        <v>1709</v>
      </c>
      <c r="B259" s="359" t="s">
        <v>1708</v>
      </c>
      <c r="C259" s="354">
        <f t="shared" si="17"/>
        <v>57.474999999999994</v>
      </c>
      <c r="E259" s="152"/>
      <c r="F259" s="152"/>
      <c r="P259">
        <v>57.474999999999994</v>
      </c>
    </row>
    <row r="260" spans="1:16" ht="16.5" customHeight="1" thickBot="1">
      <c r="A260" s="358" t="s">
        <v>1710</v>
      </c>
      <c r="B260" s="359" t="s">
        <v>1708</v>
      </c>
      <c r="C260" s="354">
        <f t="shared" si="17"/>
        <v>72.02499999999999</v>
      </c>
      <c r="E260" s="152"/>
      <c r="F260" s="152"/>
      <c r="P260">
        <v>72.02499999999999</v>
      </c>
    </row>
    <row r="261" spans="1:16" ht="16.5" customHeight="1" thickBot="1">
      <c r="A261" s="358" t="s">
        <v>1711</v>
      </c>
      <c r="B261" s="359" t="s">
        <v>1682</v>
      </c>
      <c r="C261" s="354">
        <f t="shared" si="17"/>
        <v>107.92500000000001</v>
      </c>
      <c r="E261" s="152"/>
      <c r="F261" s="152"/>
      <c r="P261">
        <v>107.92500000000001</v>
      </c>
    </row>
    <row r="262" spans="1:16" ht="16.5" customHeight="1" thickBot="1">
      <c r="A262" s="358" t="s">
        <v>1712</v>
      </c>
      <c r="B262" s="359" t="s">
        <v>1682</v>
      </c>
      <c r="C262" s="354">
        <f t="shared" si="17"/>
        <v>101.375</v>
      </c>
      <c r="E262" s="152"/>
      <c r="F262" s="152"/>
      <c r="P262">
        <v>101.375</v>
      </c>
    </row>
    <row r="263" spans="1:16" ht="16.5" customHeight="1" thickBot="1">
      <c r="A263" s="358" t="s">
        <v>1713</v>
      </c>
      <c r="B263" s="359" t="s">
        <v>1714</v>
      </c>
      <c r="C263" s="354">
        <f t="shared" si="17"/>
        <v>132.65</v>
      </c>
      <c r="E263" s="152"/>
      <c r="F263" s="152"/>
      <c r="P263">
        <v>132.65</v>
      </c>
    </row>
    <row r="264" spans="1:16" ht="16.5" customHeight="1" thickBot="1">
      <c r="A264" s="358" t="s">
        <v>1715</v>
      </c>
      <c r="B264" s="359" t="s">
        <v>1716</v>
      </c>
      <c r="C264" s="354">
        <f t="shared" si="17"/>
        <v>237.65</v>
      </c>
      <c r="E264" s="152"/>
      <c r="F264" s="152"/>
      <c r="P264">
        <v>237.65</v>
      </c>
    </row>
    <row r="265" spans="1:16" ht="16.5" customHeight="1" thickBot="1">
      <c r="A265" s="358" t="s">
        <v>1717</v>
      </c>
      <c r="B265" s="359" t="s">
        <v>1680</v>
      </c>
      <c r="C265" s="354">
        <f>P265*$P$11</f>
        <v>51.224999999999994</v>
      </c>
      <c r="E265" s="152"/>
      <c r="F265" s="152"/>
      <c r="P265">
        <v>51.224999999999994</v>
      </c>
    </row>
    <row r="266" spans="1:16" ht="16.5" customHeight="1" thickBot="1">
      <c r="A266" s="358" t="s">
        <v>1718</v>
      </c>
      <c r="B266" s="359" t="s">
        <v>1708</v>
      </c>
      <c r="C266" s="354">
        <f aca="true" t="shared" si="18" ref="C266:C271">P266*$P$11</f>
        <v>92.15</v>
      </c>
      <c r="E266" s="152"/>
      <c r="F266" s="152"/>
      <c r="P266">
        <v>92.15</v>
      </c>
    </row>
    <row r="267" spans="1:16" ht="16.5" customHeight="1" thickBot="1">
      <c r="A267" s="358" t="s">
        <v>1719</v>
      </c>
      <c r="B267" s="359" t="s">
        <v>1708</v>
      </c>
      <c r="C267" s="354">
        <f t="shared" si="18"/>
        <v>62.325</v>
      </c>
      <c r="E267" s="152"/>
      <c r="F267" s="152"/>
      <c r="P267">
        <v>62.325</v>
      </c>
    </row>
    <row r="268" spans="1:16" ht="16.5" customHeight="1" thickBot="1">
      <c r="A268" s="358" t="s">
        <v>1720</v>
      </c>
      <c r="B268" s="359" t="s">
        <v>1708</v>
      </c>
      <c r="C268" s="354">
        <f t="shared" si="18"/>
        <v>81.47500000000001</v>
      </c>
      <c r="E268" s="152"/>
      <c r="F268" s="152"/>
      <c r="P268">
        <v>81.47500000000001</v>
      </c>
    </row>
    <row r="269" spans="1:16" ht="16.5" customHeight="1" thickBot="1">
      <c r="A269" s="358" t="s">
        <v>1721</v>
      </c>
      <c r="B269" s="359" t="s">
        <v>1682</v>
      </c>
      <c r="C269" s="354">
        <f t="shared" si="18"/>
        <v>128.52499999999998</v>
      </c>
      <c r="E269" s="152"/>
      <c r="F269" s="152"/>
      <c r="P269">
        <v>128.52499999999998</v>
      </c>
    </row>
    <row r="270" spans="1:16" ht="16.5" customHeight="1" thickBot="1">
      <c r="A270" s="358" t="s">
        <v>1722</v>
      </c>
      <c r="B270" s="359" t="s">
        <v>1682</v>
      </c>
      <c r="C270" s="354">
        <f t="shared" si="18"/>
        <v>123.675</v>
      </c>
      <c r="E270" s="152"/>
      <c r="F270" s="152"/>
      <c r="P270">
        <v>123.675</v>
      </c>
    </row>
    <row r="271" spans="1:16" ht="16.5" customHeight="1" thickBot="1">
      <c r="A271" s="358" t="s">
        <v>1723</v>
      </c>
      <c r="B271" s="359" t="s">
        <v>1714</v>
      </c>
      <c r="C271" s="354">
        <f t="shared" si="18"/>
        <v>147.45</v>
      </c>
      <c r="E271" s="152"/>
      <c r="F271" s="152"/>
      <c r="P271">
        <v>147.45</v>
      </c>
    </row>
    <row r="272" spans="1:16" ht="15.75" thickBot="1">
      <c r="A272" s="112" t="s">
        <v>750</v>
      </c>
      <c r="B272" s="296" t="s">
        <v>169</v>
      </c>
      <c r="C272" s="113">
        <f aca="true" t="shared" si="19" ref="C272:C280">P272*$P$11</f>
        <v>4.680000000000001</v>
      </c>
      <c r="E272" s="152"/>
      <c r="F272" s="297"/>
      <c r="P272">
        <v>4.680000000000001</v>
      </c>
    </row>
    <row r="273" spans="1:16" ht="15.75" thickBot="1">
      <c r="A273" s="112" t="s">
        <v>751</v>
      </c>
      <c r="B273" s="296" t="s">
        <v>169</v>
      </c>
      <c r="C273" s="113">
        <f t="shared" si="19"/>
        <v>7.800000000000001</v>
      </c>
      <c r="E273" s="152"/>
      <c r="F273" s="297"/>
      <c r="P273">
        <v>7.800000000000001</v>
      </c>
    </row>
    <row r="274" spans="1:16" ht="15.75" thickBot="1">
      <c r="A274" s="112" t="s">
        <v>752</v>
      </c>
      <c r="B274" s="296" t="s">
        <v>169</v>
      </c>
      <c r="C274" s="113">
        <f t="shared" si="19"/>
        <v>12.740000000000002</v>
      </c>
      <c r="E274" s="152"/>
      <c r="F274" s="297"/>
      <c r="P274">
        <v>12.740000000000002</v>
      </c>
    </row>
    <row r="275" spans="1:16" ht="15.75" thickBot="1">
      <c r="A275" s="112" t="s">
        <v>753</v>
      </c>
      <c r="B275" s="296" t="s">
        <v>169</v>
      </c>
      <c r="C275" s="113">
        <f t="shared" si="19"/>
        <v>24.44</v>
      </c>
      <c r="E275" s="152"/>
      <c r="F275" s="297"/>
      <c r="P275">
        <v>24.44</v>
      </c>
    </row>
    <row r="276" spans="1:16" ht="15.75" thickBot="1">
      <c r="A276" s="112" t="s">
        <v>754</v>
      </c>
      <c r="B276" s="296" t="s">
        <v>169</v>
      </c>
      <c r="C276" s="113">
        <f t="shared" si="19"/>
        <v>68.64</v>
      </c>
      <c r="E276" s="152"/>
      <c r="F276" s="297"/>
      <c r="P276">
        <v>68.64</v>
      </c>
    </row>
    <row r="277" spans="1:16" ht="17.25" customHeight="1" thickBot="1">
      <c r="A277" s="298" t="s">
        <v>755</v>
      </c>
      <c r="B277" s="296" t="s">
        <v>169</v>
      </c>
      <c r="C277" s="299">
        <f t="shared" si="19"/>
        <v>6.095</v>
      </c>
      <c r="E277" s="152"/>
      <c r="F277" s="152"/>
      <c r="P277">
        <v>6.095</v>
      </c>
    </row>
    <row r="278" spans="1:16" ht="15.75" customHeight="1" thickBot="1">
      <c r="A278" s="298" t="s">
        <v>756</v>
      </c>
      <c r="B278" s="296" t="s">
        <v>169</v>
      </c>
      <c r="C278" s="299">
        <f t="shared" si="19"/>
        <v>7.959</v>
      </c>
      <c r="E278" s="152"/>
      <c r="F278" s="152"/>
      <c r="P278">
        <v>7.959</v>
      </c>
    </row>
    <row r="279" spans="1:16" ht="18" customHeight="1" thickBot="1">
      <c r="A279" s="298" t="s">
        <v>757</v>
      </c>
      <c r="B279" s="296" t="s">
        <v>169</v>
      </c>
      <c r="C279" s="299">
        <f t="shared" si="19"/>
        <v>14.489999999999998</v>
      </c>
      <c r="E279" s="152"/>
      <c r="F279" s="152"/>
      <c r="P279">
        <v>14.489999999999998</v>
      </c>
    </row>
    <row r="280" spans="1:16" ht="18" customHeight="1" thickBot="1">
      <c r="A280" s="358" t="s">
        <v>1746</v>
      </c>
      <c r="B280" s="359" t="s">
        <v>1747</v>
      </c>
      <c r="C280" s="354">
        <f t="shared" si="19"/>
        <v>4.65</v>
      </c>
      <c r="E280" s="152"/>
      <c r="F280" s="152"/>
      <c r="P280">
        <v>4.65</v>
      </c>
    </row>
    <row r="281" spans="1:16" ht="18" customHeight="1" thickBot="1">
      <c r="A281" s="358" t="s">
        <v>1748</v>
      </c>
      <c r="B281" s="359" t="s">
        <v>1749</v>
      </c>
      <c r="C281" s="354">
        <f aca="true" t="shared" si="20" ref="C281:C288">P281*$P$11</f>
        <v>7.975</v>
      </c>
      <c r="E281" s="152"/>
      <c r="F281" s="152"/>
      <c r="P281">
        <v>7.975</v>
      </c>
    </row>
    <row r="282" spans="1:16" ht="18" customHeight="1" thickBot="1">
      <c r="A282" s="358" t="s">
        <v>1750</v>
      </c>
      <c r="B282" s="359" t="s">
        <v>1680</v>
      </c>
      <c r="C282" s="354">
        <f t="shared" si="20"/>
        <v>13.899999999999999</v>
      </c>
      <c r="E282" s="152"/>
      <c r="F282" s="152"/>
      <c r="P282">
        <v>13.899999999999999</v>
      </c>
    </row>
    <row r="283" spans="1:16" ht="18" customHeight="1" thickBot="1">
      <c r="A283" s="358" t="s">
        <v>1751</v>
      </c>
      <c r="B283" s="359" t="s">
        <v>1752</v>
      </c>
      <c r="C283" s="354">
        <f t="shared" si="20"/>
        <v>22.7</v>
      </c>
      <c r="E283" s="152"/>
      <c r="F283" s="152"/>
      <c r="P283">
        <v>22.7</v>
      </c>
    </row>
    <row r="284" spans="1:16" ht="18" customHeight="1" thickBot="1">
      <c r="A284" s="358" t="s">
        <v>1753</v>
      </c>
      <c r="B284" s="359" t="s">
        <v>1754</v>
      </c>
      <c r="C284" s="354">
        <f t="shared" si="20"/>
        <v>44.125</v>
      </c>
      <c r="E284" s="152"/>
      <c r="F284" s="152"/>
      <c r="P284">
        <v>44.125</v>
      </c>
    </row>
    <row r="285" spans="1:16" ht="18" customHeight="1" thickBot="1">
      <c r="A285" s="358" t="s">
        <v>1755</v>
      </c>
      <c r="B285" s="359" t="s">
        <v>1756</v>
      </c>
      <c r="C285" s="354">
        <f t="shared" si="20"/>
        <v>87.30000000000001</v>
      </c>
      <c r="E285" s="152"/>
      <c r="F285" s="152"/>
      <c r="P285">
        <v>87.30000000000001</v>
      </c>
    </row>
    <row r="286" spans="1:16" ht="18" customHeight="1" thickBot="1">
      <c r="A286" s="358" t="s">
        <v>1757</v>
      </c>
      <c r="B286" s="359" t="s">
        <v>1758</v>
      </c>
      <c r="C286" s="354">
        <f t="shared" si="20"/>
        <v>147.675</v>
      </c>
      <c r="E286" s="152"/>
      <c r="F286" s="152"/>
      <c r="P286">
        <v>147.675</v>
      </c>
    </row>
    <row r="287" spans="1:16" ht="18" customHeight="1" thickBot="1">
      <c r="A287" s="358" t="s">
        <v>1759</v>
      </c>
      <c r="B287" s="359" t="s">
        <v>1760</v>
      </c>
      <c r="C287" s="354">
        <f t="shared" si="20"/>
        <v>252.2</v>
      </c>
      <c r="E287" s="152"/>
      <c r="F287" s="152"/>
      <c r="P287">
        <v>252.2</v>
      </c>
    </row>
    <row r="288" spans="1:16" ht="18" customHeight="1" thickBot="1">
      <c r="A288" s="358" t="s">
        <v>1761</v>
      </c>
      <c r="B288" s="359" t="s">
        <v>1762</v>
      </c>
      <c r="C288" s="354">
        <f t="shared" si="20"/>
        <v>472.875</v>
      </c>
      <c r="E288" s="152"/>
      <c r="F288" s="152"/>
      <c r="P288">
        <v>472.875</v>
      </c>
    </row>
    <row r="289" spans="1:16" ht="15.75" thickBot="1">
      <c r="A289" s="112" t="s">
        <v>758</v>
      </c>
      <c r="B289" s="296" t="s">
        <v>169</v>
      </c>
      <c r="C289" s="113">
        <f aca="true" t="shared" si="21" ref="C289:C295">P289*$P$11</f>
        <v>3.3800000000000003</v>
      </c>
      <c r="E289" s="152"/>
      <c r="F289" s="297"/>
      <c r="P289">
        <v>3.3800000000000003</v>
      </c>
    </row>
    <row r="290" spans="1:16" ht="15.75" thickBot="1">
      <c r="A290" s="112" t="s">
        <v>759</v>
      </c>
      <c r="B290" s="296" t="s">
        <v>169</v>
      </c>
      <c r="C290" s="113">
        <f t="shared" si="21"/>
        <v>4.9399999999999995</v>
      </c>
      <c r="E290" s="152"/>
      <c r="F290" s="297"/>
      <c r="P290">
        <v>4.9399999999999995</v>
      </c>
    </row>
    <row r="291" spans="1:16" ht="15.75" thickBot="1">
      <c r="A291" s="112" t="s">
        <v>760</v>
      </c>
      <c r="B291" s="296" t="s">
        <v>169</v>
      </c>
      <c r="C291" s="113">
        <f t="shared" si="21"/>
        <v>9.879999999999999</v>
      </c>
      <c r="E291" s="152"/>
      <c r="F291" s="297"/>
      <c r="P291">
        <v>9.879999999999999</v>
      </c>
    </row>
    <row r="292" spans="1:16" ht="15.75" thickBot="1">
      <c r="A292" s="112" t="s">
        <v>761</v>
      </c>
      <c r="B292" s="296" t="s">
        <v>169</v>
      </c>
      <c r="C292" s="113">
        <f t="shared" si="21"/>
        <v>17.94</v>
      </c>
      <c r="E292" s="152"/>
      <c r="F292" s="297"/>
      <c r="P292">
        <v>17.94</v>
      </c>
    </row>
    <row r="293" spans="1:16" ht="15.75" thickBot="1">
      <c r="A293" s="112" t="s">
        <v>762</v>
      </c>
      <c r="B293" s="296" t="s">
        <v>169</v>
      </c>
      <c r="C293" s="113">
        <f t="shared" si="21"/>
        <v>30.94</v>
      </c>
      <c r="E293" s="152"/>
      <c r="F293" s="297"/>
      <c r="P293">
        <v>30.94</v>
      </c>
    </row>
    <row r="294" spans="1:16" ht="15.75" thickBot="1">
      <c r="A294" s="112" t="s">
        <v>763</v>
      </c>
      <c r="B294" s="296" t="s">
        <v>169</v>
      </c>
      <c r="C294" s="113">
        <f t="shared" si="21"/>
        <v>56.94</v>
      </c>
      <c r="E294" s="152"/>
      <c r="F294" s="297"/>
      <c r="P294">
        <v>56.94</v>
      </c>
    </row>
    <row r="295" spans="1:16" ht="16.5" thickBot="1">
      <c r="A295" s="358" t="s">
        <v>1734</v>
      </c>
      <c r="B295" s="359" t="s">
        <v>1735</v>
      </c>
      <c r="C295" s="354">
        <f t="shared" si="21"/>
        <v>4.975</v>
      </c>
      <c r="E295" s="152"/>
      <c r="F295" s="297"/>
      <c r="P295">
        <v>4.975</v>
      </c>
    </row>
    <row r="296" spans="1:16" ht="16.5" thickBot="1">
      <c r="A296" s="358" t="s">
        <v>1736</v>
      </c>
      <c r="B296" s="359" t="s">
        <v>1737</v>
      </c>
      <c r="C296" s="354">
        <f aca="true" t="shared" si="22" ref="C296:C303">P296*$P$11</f>
        <v>7.4750000000000005</v>
      </c>
      <c r="E296" s="152"/>
      <c r="F296" s="297"/>
      <c r="P296">
        <v>7.4750000000000005</v>
      </c>
    </row>
    <row r="297" spans="1:16" ht="16.5" thickBot="1">
      <c r="A297" s="358" t="s">
        <v>1738</v>
      </c>
      <c r="B297" s="359" t="s">
        <v>1647</v>
      </c>
      <c r="C297" s="354">
        <f t="shared" si="22"/>
        <v>14.8</v>
      </c>
      <c r="E297" s="152"/>
      <c r="F297" s="297"/>
      <c r="P297">
        <v>14.8</v>
      </c>
    </row>
    <row r="298" spans="1:16" ht="16.5" thickBot="1">
      <c r="A298" s="358" t="s">
        <v>1739</v>
      </c>
      <c r="B298" s="359" t="s">
        <v>1708</v>
      </c>
      <c r="C298" s="354">
        <f t="shared" si="22"/>
        <v>22.625</v>
      </c>
      <c r="E298" s="152"/>
      <c r="F298" s="297"/>
      <c r="P298">
        <v>22.625</v>
      </c>
    </row>
    <row r="299" spans="1:16" ht="16.5" thickBot="1">
      <c r="A299" s="358" t="s">
        <v>1740</v>
      </c>
      <c r="B299" s="359" t="s">
        <v>1655</v>
      </c>
      <c r="C299" s="354">
        <f t="shared" si="22"/>
        <v>45.824999999999996</v>
      </c>
      <c r="E299" s="152"/>
      <c r="F299" s="297"/>
      <c r="P299">
        <v>45.824999999999996</v>
      </c>
    </row>
    <row r="300" spans="1:16" ht="16.5" thickBot="1">
      <c r="A300" s="358" t="s">
        <v>1741</v>
      </c>
      <c r="B300" s="359" t="s">
        <v>1716</v>
      </c>
      <c r="C300" s="354">
        <f t="shared" si="22"/>
        <v>86.1</v>
      </c>
      <c r="E300" s="152"/>
      <c r="F300" s="297"/>
      <c r="P300">
        <v>86.1</v>
      </c>
    </row>
    <row r="301" spans="1:16" ht="16.5" thickBot="1">
      <c r="A301" s="358" t="s">
        <v>1742</v>
      </c>
      <c r="B301" s="360" t="s">
        <v>1743</v>
      </c>
      <c r="C301" s="354">
        <f t="shared" si="22"/>
        <v>274.05</v>
      </c>
      <c r="E301" s="152"/>
      <c r="F301" s="297"/>
      <c r="P301">
        <v>274.05</v>
      </c>
    </row>
    <row r="302" spans="1:16" ht="16.5" thickBot="1">
      <c r="A302" s="358" t="s">
        <v>1744</v>
      </c>
      <c r="B302" s="360" t="s">
        <v>1743</v>
      </c>
      <c r="C302" s="354">
        <f t="shared" si="22"/>
        <v>482.2</v>
      </c>
      <c r="E302" s="152"/>
      <c r="F302" s="297"/>
      <c r="P302">
        <v>482.2</v>
      </c>
    </row>
    <row r="303" spans="1:16" ht="16.5" thickBot="1">
      <c r="A303" s="358" t="s">
        <v>1745</v>
      </c>
      <c r="B303" s="360" t="s">
        <v>1743</v>
      </c>
      <c r="C303" s="354">
        <f t="shared" si="22"/>
        <v>727.65</v>
      </c>
      <c r="E303" s="152"/>
      <c r="F303" s="297"/>
      <c r="P303">
        <v>727.65</v>
      </c>
    </row>
    <row r="304" spans="1:16" ht="16.5" thickBot="1">
      <c r="A304" s="358" t="s">
        <v>1724</v>
      </c>
      <c r="B304" s="359" t="s">
        <v>1680</v>
      </c>
      <c r="C304" s="354">
        <f aca="true" t="shared" si="23" ref="C304:C321">P304*$P$11</f>
        <v>42.75</v>
      </c>
      <c r="E304" s="152"/>
      <c r="F304" s="297"/>
      <c r="P304">
        <v>42.75</v>
      </c>
    </row>
    <row r="305" spans="1:16" ht="16.5" thickBot="1">
      <c r="A305" s="358" t="s">
        <v>1725</v>
      </c>
      <c r="B305" s="359" t="s">
        <v>1649</v>
      </c>
      <c r="C305" s="354">
        <f t="shared" si="23"/>
        <v>64.875</v>
      </c>
      <c r="E305" s="152"/>
      <c r="F305" s="297"/>
      <c r="P305">
        <v>64.875</v>
      </c>
    </row>
    <row r="306" spans="1:16" ht="16.5" thickBot="1">
      <c r="A306" s="358" t="s">
        <v>1726</v>
      </c>
      <c r="B306" s="359" t="s">
        <v>1649</v>
      </c>
      <c r="C306" s="354">
        <f t="shared" si="23"/>
        <v>46.8</v>
      </c>
      <c r="E306" s="152"/>
      <c r="F306" s="297"/>
      <c r="P306">
        <v>46.8</v>
      </c>
    </row>
    <row r="307" spans="1:16" ht="16.5" thickBot="1">
      <c r="A307" s="358" t="s">
        <v>1727</v>
      </c>
      <c r="B307" s="359" t="s">
        <v>1708</v>
      </c>
      <c r="C307" s="354">
        <f t="shared" si="23"/>
        <v>66.7</v>
      </c>
      <c r="E307" s="152"/>
      <c r="F307" s="297"/>
      <c r="P307">
        <v>66.7</v>
      </c>
    </row>
    <row r="308" spans="1:16" ht="16.5" thickBot="1">
      <c r="A308" s="358" t="s">
        <v>1728</v>
      </c>
      <c r="B308" s="359" t="s">
        <v>1714</v>
      </c>
      <c r="C308" s="354">
        <f t="shared" si="23"/>
        <v>143.8</v>
      </c>
      <c r="E308" s="152"/>
      <c r="F308" s="297"/>
      <c r="P308">
        <v>143.8</v>
      </c>
    </row>
    <row r="309" spans="1:16" ht="16.5" thickBot="1">
      <c r="A309" s="358" t="s">
        <v>1729</v>
      </c>
      <c r="B309" s="359" t="s">
        <v>1680</v>
      </c>
      <c r="C309" s="354">
        <f t="shared" si="23"/>
        <v>51.224999999999994</v>
      </c>
      <c r="E309" s="152"/>
      <c r="F309" s="297"/>
      <c r="P309">
        <v>51.224999999999994</v>
      </c>
    </row>
    <row r="310" spans="1:16" ht="16.5" thickBot="1">
      <c r="A310" s="358" t="s">
        <v>1730</v>
      </c>
      <c r="B310" s="359" t="s">
        <v>1649</v>
      </c>
      <c r="C310" s="354">
        <f t="shared" si="23"/>
        <v>80.25</v>
      </c>
      <c r="E310" s="152"/>
      <c r="F310" s="297"/>
      <c r="P310">
        <v>80.25</v>
      </c>
    </row>
    <row r="311" spans="1:16" ht="16.5" thickBot="1">
      <c r="A311" s="358" t="s">
        <v>1731</v>
      </c>
      <c r="B311" s="359" t="s">
        <v>1649</v>
      </c>
      <c r="C311" s="354">
        <f t="shared" si="23"/>
        <v>57.95</v>
      </c>
      <c r="E311" s="152"/>
      <c r="F311" s="297"/>
      <c r="P311">
        <v>57.95</v>
      </c>
    </row>
    <row r="312" spans="1:16" ht="16.5" thickBot="1">
      <c r="A312" s="358" t="s">
        <v>1732</v>
      </c>
      <c r="B312" s="359" t="s">
        <v>1649</v>
      </c>
      <c r="C312" s="354">
        <f t="shared" si="23"/>
        <v>73.975</v>
      </c>
      <c r="E312" s="152"/>
      <c r="F312" s="297"/>
      <c r="P312">
        <v>73.975</v>
      </c>
    </row>
    <row r="313" spans="1:16" ht="16.5" thickBot="1">
      <c r="A313" s="358" t="s">
        <v>1733</v>
      </c>
      <c r="B313" s="359" t="s">
        <v>1714</v>
      </c>
      <c r="C313" s="354">
        <f t="shared" si="23"/>
        <v>133.375</v>
      </c>
      <c r="E313" s="152"/>
      <c r="F313" s="297"/>
      <c r="P313">
        <v>133.375</v>
      </c>
    </row>
    <row r="314" spans="1:16" ht="16.5" thickBot="1">
      <c r="A314" s="358" t="s">
        <v>1868</v>
      </c>
      <c r="B314" s="359" t="s">
        <v>1778</v>
      </c>
      <c r="C314" s="354">
        <f t="shared" si="23"/>
        <v>13.274999999999999</v>
      </c>
      <c r="E314" s="152"/>
      <c r="F314" s="297"/>
      <c r="P314">
        <v>13.274999999999999</v>
      </c>
    </row>
    <row r="315" spans="1:16" ht="16.5" thickBot="1">
      <c r="A315" s="358" t="s">
        <v>1869</v>
      </c>
      <c r="B315" s="359" t="s">
        <v>1778</v>
      </c>
      <c r="C315" s="354">
        <f t="shared" si="23"/>
        <v>20.825</v>
      </c>
      <c r="E315" s="152"/>
      <c r="F315" s="297"/>
      <c r="P315">
        <v>20.825</v>
      </c>
    </row>
    <row r="316" spans="1:16" ht="16.5" thickBot="1">
      <c r="A316" s="358" t="s">
        <v>1870</v>
      </c>
      <c r="B316" s="359" t="s">
        <v>1778</v>
      </c>
      <c r="C316" s="354">
        <f t="shared" si="23"/>
        <v>32.2</v>
      </c>
      <c r="E316" s="152"/>
      <c r="F316" s="297"/>
      <c r="P316">
        <v>32.2</v>
      </c>
    </row>
    <row r="317" spans="1:16" ht="15.75" thickBot="1">
      <c r="A317" s="112" t="s">
        <v>764</v>
      </c>
      <c r="B317" s="296" t="s">
        <v>169</v>
      </c>
      <c r="C317" s="113">
        <f t="shared" si="23"/>
        <v>3.6</v>
      </c>
      <c r="E317" s="152"/>
      <c r="F317" s="297"/>
      <c r="P317">
        <v>3.6</v>
      </c>
    </row>
    <row r="318" spans="1:16" ht="18" customHeight="1" thickBot="1">
      <c r="A318" s="298" t="s">
        <v>765</v>
      </c>
      <c r="B318" s="296" t="s">
        <v>169</v>
      </c>
      <c r="C318" s="299">
        <f t="shared" si="23"/>
        <v>4.714999999999999</v>
      </c>
      <c r="E318" s="152"/>
      <c r="F318" s="152"/>
      <c r="P318">
        <v>4.714999999999999</v>
      </c>
    </row>
    <row r="319" spans="1:16" ht="17.25" customHeight="1" thickBot="1">
      <c r="A319" s="298" t="s">
        <v>766</v>
      </c>
      <c r="B319" s="296" t="s">
        <v>169</v>
      </c>
      <c r="C319" s="299">
        <f t="shared" si="23"/>
        <v>5.956999999999999</v>
      </c>
      <c r="E319" s="152"/>
      <c r="F319" s="152"/>
      <c r="P319">
        <v>5.956999999999999</v>
      </c>
    </row>
    <row r="320" spans="1:16" ht="16.5" customHeight="1" thickBot="1">
      <c r="A320" s="298" t="s">
        <v>767</v>
      </c>
      <c r="B320" s="296" t="s">
        <v>169</v>
      </c>
      <c r="C320" s="299">
        <f t="shared" si="23"/>
        <v>7.566999999999999</v>
      </c>
      <c r="E320" s="152"/>
      <c r="F320" s="152"/>
      <c r="P320">
        <v>7.566999999999999</v>
      </c>
    </row>
    <row r="321" spans="1:16" ht="16.5" thickBot="1">
      <c r="A321" s="358" t="s">
        <v>1858</v>
      </c>
      <c r="B321" s="359" t="s">
        <v>1813</v>
      </c>
      <c r="C321" s="354">
        <f t="shared" si="23"/>
        <v>4.475</v>
      </c>
      <c r="P321">
        <v>4.475</v>
      </c>
    </row>
    <row r="322" spans="1:16" ht="16.5" thickBot="1">
      <c r="A322" s="358" t="s">
        <v>1859</v>
      </c>
      <c r="B322" s="359" t="s">
        <v>1846</v>
      </c>
      <c r="C322" s="354">
        <f aca="true" t="shared" si="24" ref="C322:C329">P322*$P$11</f>
        <v>6.8999999999999995</v>
      </c>
      <c r="P322">
        <v>6.8999999999999995</v>
      </c>
    </row>
    <row r="323" spans="1:16" ht="16.5" thickBot="1">
      <c r="A323" s="358" t="s">
        <v>1860</v>
      </c>
      <c r="B323" s="359" t="s">
        <v>1861</v>
      </c>
      <c r="C323" s="354">
        <f t="shared" si="24"/>
        <v>8.924999999999999</v>
      </c>
      <c r="P323">
        <v>8.924999999999999</v>
      </c>
    </row>
    <row r="324" spans="1:16" ht="16.5" thickBot="1">
      <c r="A324" s="358" t="s">
        <v>1862</v>
      </c>
      <c r="B324" s="359" t="s">
        <v>1778</v>
      </c>
      <c r="C324" s="354">
        <f t="shared" si="24"/>
        <v>21.5</v>
      </c>
      <c r="P324">
        <v>21.5</v>
      </c>
    </row>
    <row r="325" spans="1:16" ht="16.5" thickBot="1">
      <c r="A325" s="358" t="s">
        <v>1863</v>
      </c>
      <c r="B325" s="359" t="s">
        <v>1778</v>
      </c>
      <c r="C325" s="354">
        <f t="shared" si="24"/>
        <v>29.8</v>
      </c>
      <c r="P325">
        <v>29.8</v>
      </c>
    </row>
    <row r="326" spans="1:16" ht="16.5" thickBot="1">
      <c r="A326" s="358" t="s">
        <v>1864</v>
      </c>
      <c r="B326" s="359" t="s">
        <v>1778</v>
      </c>
      <c r="C326" s="354">
        <f t="shared" si="24"/>
        <v>64.45</v>
      </c>
      <c r="P326">
        <v>64.45</v>
      </c>
    </row>
    <row r="327" spans="1:16" ht="16.5" thickBot="1">
      <c r="A327" s="358" t="s">
        <v>1865</v>
      </c>
      <c r="B327" s="359" t="s">
        <v>1778</v>
      </c>
      <c r="C327" s="354">
        <f t="shared" si="24"/>
        <v>164.4</v>
      </c>
      <c r="P327">
        <v>164.4</v>
      </c>
    </row>
    <row r="328" spans="1:16" ht="16.5" thickBot="1">
      <c r="A328" s="358" t="s">
        <v>1866</v>
      </c>
      <c r="B328" s="359" t="s">
        <v>1778</v>
      </c>
      <c r="C328" s="354">
        <f t="shared" si="24"/>
        <v>214.875</v>
      </c>
      <c r="P328">
        <v>214.875</v>
      </c>
    </row>
    <row r="329" spans="1:16" ht="16.5" thickBot="1">
      <c r="A329" s="358" t="s">
        <v>1867</v>
      </c>
      <c r="B329" s="359" t="s">
        <v>1778</v>
      </c>
      <c r="C329" s="354">
        <f t="shared" si="24"/>
        <v>416.175</v>
      </c>
      <c r="P329">
        <v>416.175</v>
      </c>
    </row>
    <row r="330" spans="1:16" ht="16.5" thickBot="1">
      <c r="A330" s="358" t="s">
        <v>1888</v>
      </c>
      <c r="B330" s="359" t="s">
        <v>1778</v>
      </c>
      <c r="C330" s="354">
        <f>P330*$P$11</f>
        <v>281.875</v>
      </c>
      <c r="P330">
        <v>281.875</v>
      </c>
    </row>
    <row r="331" spans="1:16" ht="16.5" thickBot="1">
      <c r="A331" s="358" t="s">
        <v>1889</v>
      </c>
      <c r="B331" s="359" t="s">
        <v>1778</v>
      </c>
      <c r="C331" s="354">
        <f>P331*$P$11</f>
        <v>345.45000000000005</v>
      </c>
      <c r="P331">
        <v>345.45000000000005</v>
      </c>
    </row>
    <row r="332" spans="1:16" ht="16.5" thickBot="1">
      <c r="A332" s="358" t="s">
        <v>1890</v>
      </c>
      <c r="B332" s="359" t="s">
        <v>1778</v>
      </c>
      <c r="C332" s="354">
        <f>P332*$P$11</f>
        <v>422.875</v>
      </c>
      <c r="P332">
        <v>422.875</v>
      </c>
    </row>
    <row r="333" spans="1:16" ht="16.5" thickBot="1">
      <c r="A333" s="358" t="s">
        <v>1891</v>
      </c>
      <c r="B333" s="359" t="s">
        <v>1778</v>
      </c>
      <c r="C333" s="354">
        <f>P333*$P$11</f>
        <v>541.9250000000001</v>
      </c>
      <c r="P333">
        <v>541.9250000000001</v>
      </c>
    </row>
    <row r="334" spans="1:16" ht="16.5" thickBot="1">
      <c r="A334" s="358" t="s">
        <v>1892</v>
      </c>
      <c r="B334" s="359" t="s">
        <v>1778</v>
      </c>
      <c r="C334" s="354">
        <f>P334*$P$11</f>
        <v>644.55</v>
      </c>
      <c r="P334">
        <v>644.55</v>
      </c>
    </row>
  </sheetData>
  <sheetProtection/>
  <mergeCells count="7">
    <mergeCell ref="C3:D3"/>
    <mergeCell ref="C4:D5"/>
    <mergeCell ref="A5:B5"/>
    <mergeCell ref="A7:C8"/>
    <mergeCell ref="A10:A11"/>
    <mergeCell ref="B10:B11"/>
    <mergeCell ref="C10:C11"/>
  </mergeCells>
  <hyperlinks>
    <hyperlink ref="A5" r:id="rId1" display="info@teplosetmsk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ignoredErrors>
    <ignoredError sqref="B14:B18 B29:B33 B50:B54 B65:B69 B80:B83 B239 B203:B206 B179:B181" twoDigitTextYear="1"/>
    <ignoredError sqref="B241:B242 B246:B247 B253 B249:B251 B255:B256 B122:B123 B126:B128 B131:B138 B139:B142 B324:B329 B314:B316 B330:B334" numberStoredAsText="1"/>
    <ignoredError sqref="B243:B245 B252 B248 B182 B183:B187" numberStoredAsText="1" twoDigitTextYear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3:Q208"/>
  <sheetViews>
    <sheetView zoomScale="115" zoomScaleNormal="115" zoomScalePageLayoutView="0" workbookViewId="0" topLeftCell="A1">
      <selection activeCell="A104" sqref="A104"/>
    </sheetView>
  </sheetViews>
  <sheetFormatPr defaultColWidth="9.140625" defaultRowHeight="15"/>
  <cols>
    <col min="1" max="1" width="15.00390625" style="0" customWidth="1"/>
    <col min="2" max="2" width="17.7109375" style="0" customWidth="1"/>
    <col min="3" max="3" width="12.421875" style="0" customWidth="1"/>
    <col min="4" max="4" width="20.00390625" style="0" customWidth="1"/>
    <col min="5" max="5" width="16.00390625" style="0" customWidth="1"/>
    <col min="6" max="6" width="15.28125" style="411" customWidth="1"/>
    <col min="9" max="9" width="6.7109375" style="0" customWidth="1"/>
    <col min="10" max="10" width="7.57421875" style="0" customWidth="1"/>
    <col min="17" max="17" width="0" style="0" hidden="1" customWidth="1"/>
  </cols>
  <sheetData>
    <row r="1" ht="15"/>
    <row r="2" ht="15"/>
    <row r="3" spans="1:11" ht="18.75" customHeight="1" thickBot="1">
      <c r="A3" s="9" t="s">
        <v>7</v>
      </c>
      <c r="D3" s="404"/>
      <c r="E3" s="405"/>
      <c r="F3" s="407"/>
      <c r="G3" s="404"/>
      <c r="H3" s="750" t="s">
        <v>10</v>
      </c>
      <c r="I3" s="750"/>
      <c r="J3" s="750"/>
      <c r="K3" s="750"/>
    </row>
    <row r="4" spans="1:10" ht="19.5" customHeight="1" thickTop="1">
      <c r="A4" s="9" t="s">
        <v>8</v>
      </c>
      <c r="E4" s="406"/>
      <c r="F4" s="408"/>
      <c r="I4" s="773"/>
      <c r="J4" s="774"/>
    </row>
    <row r="5" spans="1:10" ht="16.5" customHeight="1" thickBot="1">
      <c r="A5" s="1" t="s">
        <v>9</v>
      </c>
      <c r="B5" s="286"/>
      <c r="C5" s="627" t="s">
        <v>64</v>
      </c>
      <c r="D5" s="772"/>
      <c r="E5" s="406"/>
      <c r="F5" s="408"/>
      <c r="I5" s="775"/>
      <c r="J5" s="776"/>
    </row>
    <row r="6" ht="15.75" thickTop="1"/>
    <row r="10" spans="1:9" ht="15">
      <c r="A10" s="768" t="s">
        <v>1916</v>
      </c>
      <c r="B10" s="768"/>
      <c r="C10" s="768"/>
      <c r="D10" s="768"/>
      <c r="E10" s="768"/>
      <c r="F10" s="768"/>
      <c r="G10" s="768"/>
      <c r="H10" s="768"/>
      <c r="I10" s="768"/>
    </row>
    <row r="11" spans="1:9" ht="15.75" customHeight="1">
      <c r="A11" s="768"/>
      <c r="B11" s="768"/>
      <c r="C11" s="768"/>
      <c r="D11" s="768"/>
      <c r="E11" s="768"/>
      <c r="F11" s="768"/>
      <c r="G11" s="768"/>
      <c r="H11" s="768"/>
      <c r="I11" s="768"/>
    </row>
    <row r="12" spans="1:9" ht="15.75">
      <c r="A12" s="390" t="s">
        <v>1917</v>
      </c>
      <c r="B12" s="380"/>
      <c r="C12" s="380"/>
      <c r="D12" s="381"/>
      <c r="E12" s="391"/>
      <c r="F12" s="412"/>
      <c r="G12" s="380"/>
      <c r="H12" s="380"/>
      <c r="I12" s="380"/>
    </row>
    <row r="13" spans="1:9" ht="15.75">
      <c r="A13" s="770" t="s">
        <v>1989</v>
      </c>
      <c r="B13" s="770"/>
      <c r="C13" s="770"/>
      <c r="D13" s="770"/>
      <c r="E13" s="770"/>
      <c r="F13" s="412"/>
      <c r="G13" s="380"/>
      <c r="H13" s="380"/>
      <c r="I13" s="380"/>
    </row>
    <row r="14" spans="1:9" ht="15.75">
      <c r="A14" s="770"/>
      <c r="B14" s="770"/>
      <c r="C14" s="770"/>
      <c r="D14" s="770"/>
      <c r="E14" s="770"/>
      <c r="F14" s="412"/>
      <c r="G14" s="380"/>
      <c r="H14" s="380"/>
      <c r="I14" s="380"/>
    </row>
    <row r="15" spans="1:9" ht="15.75">
      <c r="A15" s="380"/>
      <c r="B15" s="380"/>
      <c r="C15" s="380"/>
      <c r="D15" s="381"/>
      <c r="E15" s="380"/>
      <c r="F15" s="412"/>
      <c r="G15" s="380"/>
      <c r="H15" s="380"/>
      <c r="I15" s="380"/>
    </row>
    <row r="16" spans="1:9" ht="15.75">
      <c r="A16" s="390" t="s">
        <v>1918</v>
      </c>
      <c r="B16" s="380"/>
      <c r="C16" s="380"/>
      <c r="D16" s="381"/>
      <c r="E16" s="380"/>
      <c r="F16" s="412"/>
      <c r="G16" s="380"/>
      <c r="H16" s="380"/>
      <c r="I16" s="380"/>
    </row>
    <row r="17" spans="1:9" ht="15.75">
      <c r="A17" s="380" t="s">
        <v>1919</v>
      </c>
      <c r="B17" s="380"/>
      <c r="C17" s="380"/>
      <c r="D17" s="381"/>
      <c r="E17" s="380"/>
      <c r="F17" s="412"/>
      <c r="G17" s="380"/>
      <c r="H17" s="380"/>
      <c r="I17" s="380"/>
    </row>
    <row r="18" spans="1:9" ht="15.75">
      <c r="A18" s="390" t="s">
        <v>1920</v>
      </c>
      <c r="B18" s="380"/>
      <c r="C18" s="380"/>
      <c r="D18" s="381"/>
      <c r="E18" s="380"/>
      <c r="F18" s="412"/>
      <c r="G18" s="380"/>
      <c r="H18" s="380"/>
      <c r="I18" s="380"/>
    </row>
    <row r="19" spans="1:9" ht="15.75">
      <c r="A19" s="382" t="s">
        <v>1921</v>
      </c>
      <c r="B19" s="380"/>
      <c r="C19" s="380"/>
      <c r="D19" s="381"/>
      <c r="E19" s="380"/>
      <c r="F19" s="412"/>
      <c r="G19" s="380"/>
      <c r="H19" s="380"/>
      <c r="I19" s="380"/>
    </row>
    <row r="20" spans="1:9" ht="15.75">
      <c r="A20" s="382" t="s">
        <v>1987</v>
      </c>
      <c r="B20" s="380"/>
      <c r="C20" s="380"/>
      <c r="D20" s="381"/>
      <c r="E20" s="380"/>
      <c r="F20" s="412"/>
      <c r="G20" s="380"/>
      <c r="H20" s="380"/>
      <c r="I20" s="380"/>
    </row>
    <row r="21" spans="1:9" ht="15.75">
      <c r="A21" s="381" t="s">
        <v>1922</v>
      </c>
      <c r="B21" s="381" t="s">
        <v>1923</v>
      </c>
      <c r="C21" s="380"/>
      <c r="D21" s="380"/>
      <c r="E21" s="380"/>
      <c r="F21" s="412"/>
      <c r="G21" s="380"/>
      <c r="H21" s="380"/>
      <c r="I21" s="380"/>
    </row>
    <row r="22" spans="1:17" ht="16.5" thickBot="1">
      <c r="A22" s="380"/>
      <c r="B22" s="380" t="s">
        <v>534</v>
      </c>
      <c r="C22" s="380"/>
      <c r="D22" s="380"/>
      <c r="E22" s="380"/>
      <c r="F22" s="412"/>
      <c r="G22" s="380"/>
      <c r="H22" s="380"/>
      <c r="I22" s="380"/>
      <c r="Q22">
        <f>(100-I4)/100</f>
        <v>1</v>
      </c>
    </row>
    <row r="23" spans="1:9" ht="16.5" thickBot="1">
      <c r="A23" s="380"/>
      <c r="B23" s="402" t="s">
        <v>5</v>
      </c>
      <c r="C23" s="402" t="s">
        <v>504</v>
      </c>
      <c r="D23" s="402" t="s">
        <v>505</v>
      </c>
      <c r="E23" s="402" t="s">
        <v>506</v>
      </c>
      <c r="F23" s="409" t="s">
        <v>1990</v>
      </c>
      <c r="G23" s="394"/>
      <c r="H23" s="380"/>
      <c r="I23" s="380"/>
    </row>
    <row r="24" spans="1:17" ht="16.5" thickBot="1">
      <c r="A24" s="380"/>
      <c r="B24" s="395" t="s">
        <v>508</v>
      </c>
      <c r="C24" s="396">
        <v>165</v>
      </c>
      <c r="D24" s="395">
        <v>20</v>
      </c>
      <c r="E24" s="396">
        <v>100</v>
      </c>
      <c r="F24" s="410">
        <f aca="true" t="shared" si="0" ref="F24:F29">Q24*$Q$22</f>
        <v>178.29599999999996</v>
      </c>
      <c r="G24" s="380"/>
      <c r="H24" s="380"/>
      <c r="I24" s="380"/>
      <c r="Q24">
        <v>178.29599999999996</v>
      </c>
    </row>
    <row r="25" spans="1:17" ht="16.5" thickBot="1">
      <c r="A25" s="380"/>
      <c r="B25" s="395" t="s">
        <v>509</v>
      </c>
      <c r="C25" s="396">
        <v>260</v>
      </c>
      <c r="D25" s="395">
        <v>16</v>
      </c>
      <c r="E25" s="396">
        <v>80</v>
      </c>
      <c r="F25" s="410">
        <f t="shared" si="0"/>
        <v>272.13599999999997</v>
      </c>
      <c r="G25" s="380"/>
      <c r="H25" s="380"/>
      <c r="I25" s="380"/>
      <c r="Q25">
        <v>272.13599999999997</v>
      </c>
    </row>
    <row r="26" spans="1:17" ht="16.5" thickBot="1">
      <c r="A26" s="392"/>
      <c r="B26" s="395" t="s">
        <v>510</v>
      </c>
      <c r="C26" s="396">
        <v>370</v>
      </c>
      <c r="D26" s="395">
        <v>14</v>
      </c>
      <c r="E26" s="396">
        <v>56</v>
      </c>
      <c r="F26" s="410">
        <f t="shared" si="0"/>
        <v>431.664</v>
      </c>
      <c r="G26" s="380"/>
      <c r="H26" s="380"/>
      <c r="I26" s="380"/>
      <c r="Q26">
        <v>431.664</v>
      </c>
    </row>
    <row r="27" spans="1:17" ht="16.5" thickBot="1">
      <c r="A27" s="380"/>
      <c r="B27" s="395" t="s">
        <v>519</v>
      </c>
      <c r="C27" s="396">
        <v>640</v>
      </c>
      <c r="D27" s="395">
        <v>4</v>
      </c>
      <c r="E27" s="396">
        <v>24</v>
      </c>
      <c r="F27" s="410">
        <f t="shared" si="0"/>
        <v>687.3779999999999</v>
      </c>
      <c r="G27" s="380"/>
      <c r="H27" s="380"/>
      <c r="I27" s="380"/>
      <c r="Q27">
        <v>687.3779999999999</v>
      </c>
    </row>
    <row r="28" spans="1:17" ht="16.5" thickBot="1">
      <c r="A28" s="380"/>
      <c r="B28" s="395" t="s">
        <v>531</v>
      </c>
      <c r="C28" s="396">
        <v>946</v>
      </c>
      <c r="D28" s="395">
        <v>4</v>
      </c>
      <c r="E28" s="396">
        <v>24</v>
      </c>
      <c r="F28" s="410">
        <f t="shared" si="0"/>
        <v>1060.392</v>
      </c>
      <c r="G28" s="380"/>
      <c r="H28" s="380"/>
      <c r="I28" s="380"/>
      <c r="Q28">
        <v>1060.392</v>
      </c>
    </row>
    <row r="29" spans="1:17" ht="16.5" thickBot="1">
      <c r="A29" s="380"/>
      <c r="B29" s="395" t="s">
        <v>536</v>
      </c>
      <c r="C29" s="396">
        <v>1443</v>
      </c>
      <c r="D29" s="395">
        <v>4</v>
      </c>
      <c r="E29" s="396">
        <v>12</v>
      </c>
      <c r="F29" s="410">
        <f t="shared" si="0"/>
        <v>1585.8959999999997</v>
      </c>
      <c r="G29" s="380"/>
      <c r="H29" s="380"/>
      <c r="I29" s="380"/>
      <c r="Q29">
        <v>1585.8959999999997</v>
      </c>
    </row>
    <row r="30" spans="1:9" ht="15.75">
      <c r="A30" s="381" t="s">
        <v>1924</v>
      </c>
      <c r="B30" s="381" t="s">
        <v>1923</v>
      </c>
      <c r="C30" s="380"/>
      <c r="D30" s="380"/>
      <c r="E30" s="380"/>
      <c r="F30" s="412"/>
      <c r="G30" s="380"/>
      <c r="H30" s="380"/>
      <c r="I30" s="380"/>
    </row>
    <row r="31" spans="1:9" ht="16.5" thickBot="1">
      <c r="A31" s="380"/>
      <c r="B31" s="380" t="s">
        <v>527</v>
      </c>
      <c r="C31" s="380"/>
      <c r="D31" s="380"/>
      <c r="E31" s="380"/>
      <c r="F31" s="412"/>
      <c r="G31" s="380"/>
      <c r="H31" s="380"/>
      <c r="I31" s="380"/>
    </row>
    <row r="32" spans="1:17" ht="16.5" thickBot="1">
      <c r="A32" s="380"/>
      <c r="B32" s="402" t="s">
        <v>5</v>
      </c>
      <c r="C32" s="402" t="s">
        <v>504</v>
      </c>
      <c r="D32" s="402" t="s">
        <v>505</v>
      </c>
      <c r="E32" s="402" t="s">
        <v>506</v>
      </c>
      <c r="F32" s="409" t="s">
        <v>1990</v>
      </c>
      <c r="G32" s="380"/>
      <c r="H32" s="380"/>
      <c r="I32" s="380"/>
      <c r="Q32">
        <v>0</v>
      </c>
    </row>
    <row r="33" spans="1:17" ht="16.5" thickBot="1">
      <c r="A33" s="380"/>
      <c r="B33" s="395" t="s">
        <v>508</v>
      </c>
      <c r="C33" s="396">
        <v>170</v>
      </c>
      <c r="D33" s="395">
        <v>20</v>
      </c>
      <c r="E33" s="396">
        <v>100</v>
      </c>
      <c r="F33" s="410">
        <f aca="true" t="shared" si="1" ref="F33:F38">Q33*$Q$22</f>
        <v>213.486</v>
      </c>
      <c r="G33" s="380"/>
      <c r="H33" s="380"/>
      <c r="I33" s="380"/>
      <c r="Q33">
        <v>213.486</v>
      </c>
    </row>
    <row r="34" spans="1:17" ht="16.5" thickBot="1">
      <c r="A34" s="380"/>
      <c r="B34" s="395" t="s">
        <v>509</v>
      </c>
      <c r="C34" s="396">
        <v>268</v>
      </c>
      <c r="D34" s="395">
        <v>16</v>
      </c>
      <c r="E34" s="396">
        <v>80</v>
      </c>
      <c r="F34" s="410">
        <f t="shared" si="1"/>
        <v>276.828</v>
      </c>
      <c r="G34" s="380"/>
      <c r="H34" s="380"/>
      <c r="I34" s="380"/>
      <c r="Q34">
        <v>276.828</v>
      </c>
    </row>
    <row r="35" spans="1:17" ht="16.5" thickBot="1">
      <c r="A35" s="392"/>
      <c r="B35" s="395" t="s">
        <v>510</v>
      </c>
      <c r="C35" s="396">
        <v>390</v>
      </c>
      <c r="D35" s="395">
        <v>14</v>
      </c>
      <c r="E35" s="396">
        <v>56</v>
      </c>
      <c r="F35" s="410">
        <f t="shared" si="1"/>
        <v>441.04799999999994</v>
      </c>
      <c r="G35" s="380"/>
      <c r="H35" s="380"/>
      <c r="I35" s="380"/>
      <c r="Q35">
        <v>441.04799999999994</v>
      </c>
    </row>
    <row r="36" spans="1:17" ht="16.5" thickBot="1">
      <c r="A36" s="380"/>
      <c r="B36" s="395" t="s">
        <v>519</v>
      </c>
      <c r="C36" s="396">
        <v>675</v>
      </c>
      <c r="D36" s="395">
        <v>4</v>
      </c>
      <c r="E36" s="396">
        <v>24</v>
      </c>
      <c r="F36" s="410">
        <f t="shared" si="1"/>
        <v>790.602</v>
      </c>
      <c r="G36" s="380"/>
      <c r="H36" s="380"/>
      <c r="I36" s="380"/>
      <c r="Q36">
        <v>790.602</v>
      </c>
    </row>
    <row r="37" spans="1:17" ht="16.5" thickBot="1">
      <c r="A37" s="380"/>
      <c r="B37" s="395" t="s">
        <v>531</v>
      </c>
      <c r="C37" s="396">
        <v>943</v>
      </c>
      <c r="D37" s="395">
        <v>4</v>
      </c>
      <c r="E37" s="396">
        <v>24</v>
      </c>
      <c r="F37" s="410">
        <f t="shared" si="1"/>
        <v>1151.886</v>
      </c>
      <c r="G37" s="380"/>
      <c r="H37" s="380"/>
      <c r="I37" s="380"/>
      <c r="Q37">
        <v>1151.886</v>
      </c>
    </row>
    <row r="38" spans="1:17" ht="16.5" thickBot="1">
      <c r="A38" s="380"/>
      <c r="B38" s="395" t="s">
        <v>536</v>
      </c>
      <c r="C38" s="396">
        <v>1460</v>
      </c>
      <c r="D38" s="395">
        <v>4</v>
      </c>
      <c r="E38" s="396">
        <v>12</v>
      </c>
      <c r="F38" s="410">
        <f t="shared" si="1"/>
        <v>1656.2759999999998</v>
      </c>
      <c r="G38" s="380"/>
      <c r="H38" s="380"/>
      <c r="I38" s="380"/>
      <c r="Q38">
        <v>1656.2759999999998</v>
      </c>
    </row>
    <row r="39" spans="1:9" ht="15.75">
      <c r="A39" s="381" t="s">
        <v>1925</v>
      </c>
      <c r="B39" s="381" t="s">
        <v>1926</v>
      </c>
      <c r="C39" s="380"/>
      <c r="D39" s="380"/>
      <c r="E39" s="380"/>
      <c r="F39" s="412"/>
      <c r="G39" s="380"/>
      <c r="H39" s="380"/>
      <c r="I39" s="380"/>
    </row>
    <row r="40" spans="1:9" ht="16.5" thickBot="1">
      <c r="A40" s="380"/>
      <c r="B40" s="380" t="s">
        <v>534</v>
      </c>
      <c r="C40" s="380"/>
      <c r="D40" s="380"/>
      <c r="E40" s="380"/>
      <c r="F40" s="412"/>
      <c r="G40" s="380"/>
      <c r="H40" s="380"/>
      <c r="I40" s="380"/>
    </row>
    <row r="41" spans="1:9" ht="16.5" thickBot="1">
      <c r="A41" s="380"/>
      <c r="B41" s="402" t="s">
        <v>5</v>
      </c>
      <c r="C41" s="402" t="s">
        <v>504</v>
      </c>
      <c r="D41" s="402" t="s">
        <v>505</v>
      </c>
      <c r="E41" s="402" t="s">
        <v>506</v>
      </c>
      <c r="F41" s="409" t="s">
        <v>1990</v>
      </c>
      <c r="G41" s="380"/>
      <c r="H41" s="380"/>
      <c r="I41" s="380"/>
    </row>
    <row r="42" spans="1:17" ht="16.5" thickBot="1">
      <c r="A42" s="392"/>
      <c r="B42" s="395" t="s">
        <v>508</v>
      </c>
      <c r="C42" s="396">
        <v>160</v>
      </c>
      <c r="D42" s="395">
        <v>20</v>
      </c>
      <c r="E42" s="396">
        <v>100</v>
      </c>
      <c r="F42" s="410">
        <f>Q42*$Q$22</f>
        <v>168.91199999999998</v>
      </c>
      <c r="G42" s="380"/>
      <c r="H42" s="380"/>
      <c r="I42" s="380"/>
      <c r="Q42">
        <v>168.91199999999998</v>
      </c>
    </row>
    <row r="43" spans="1:17" ht="16.5" thickBot="1">
      <c r="A43" s="380"/>
      <c r="B43" s="395" t="s">
        <v>509</v>
      </c>
      <c r="C43" s="396">
        <v>245</v>
      </c>
      <c r="D43" s="395">
        <v>16</v>
      </c>
      <c r="E43" s="396">
        <v>80</v>
      </c>
      <c r="F43" s="410">
        <f>Q43*$Q$22</f>
        <v>258.06</v>
      </c>
      <c r="G43" s="380"/>
      <c r="H43" s="380"/>
      <c r="I43" s="380"/>
      <c r="Q43">
        <v>258.06</v>
      </c>
    </row>
    <row r="44" spans="1:17" ht="16.5" thickBot="1">
      <c r="A44" s="380"/>
      <c r="B44" s="395" t="s">
        <v>510</v>
      </c>
      <c r="C44" s="396">
        <v>365</v>
      </c>
      <c r="D44" s="395">
        <v>12</v>
      </c>
      <c r="E44" s="396">
        <v>56</v>
      </c>
      <c r="F44" s="410">
        <f>Q44*$Q$22</f>
        <v>412.896</v>
      </c>
      <c r="G44" s="380"/>
      <c r="H44" s="380"/>
      <c r="I44" s="380"/>
      <c r="Q44">
        <v>412.896</v>
      </c>
    </row>
    <row r="45" spans="1:9" ht="15.75">
      <c r="A45" s="381" t="s">
        <v>1927</v>
      </c>
      <c r="B45" s="381" t="s">
        <v>1926</v>
      </c>
      <c r="C45" s="380"/>
      <c r="D45" s="380"/>
      <c r="E45" s="380"/>
      <c r="F45" s="412"/>
      <c r="G45" s="380"/>
      <c r="H45" s="380"/>
      <c r="I45" s="380"/>
    </row>
    <row r="46" spans="1:9" ht="16.5" thickBot="1">
      <c r="A46" s="380"/>
      <c r="B46" s="380" t="s">
        <v>527</v>
      </c>
      <c r="C46" s="380"/>
      <c r="D46" s="380"/>
      <c r="E46" s="380"/>
      <c r="F46" s="412"/>
      <c r="G46" s="380"/>
      <c r="H46" s="380"/>
      <c r="I46" s="380"/>
    </row>
    <row r="47" spans="1:9" ht="16.5" thickBot="1">
      <c r="A47" s="380"/>
      <c r="B47" s="402" t="s">
        <v>5</v>
      </c>
      <c r="C47" s="402" t="s">
        <v>504</v>
      </c>
      <c r="D47" s="402" t="s">
        <v>505</v>
      </c>
      <c r="E47" s="402" t="s">
        <v>506</v>
      </c>
      <c r="F47" s="409" t="s">
        <v>1990</v>
      </c>
      <c r="G47" s="380"/>
      <c r="H47" s="380"/>
      <c r="I47" s="380"/>
    </row>
    <row r="48" spans="1:17" ht="16.5" thickBot="1">
      <c r="A48" s="380"/>
      <c r="B48" s="395" t="s">
        <v>508</v>
      </c>
      <c r="C48" s="396">
        <v>165</v>
      </c>
      <c r="D48" s="395">
        <v>20</v>
      </c>
      <c r="E48" s="396">
        <v>100</v>
      </c>
      <c r="F48" s="410">
        <f>Q48*$Q$22</f>
        <v>187.67999999999998</v>
      </c>
      <c r="G48" s="380"/>
      <c r="H48" s="380"/>
      <c r="I48" s="380"/>
      <c r="Q48">
        <v>187.67999999999998</v>
      </c>
    </row>
    <row r="49" spans="1:17" ht="16.5" thickBot="1">
      <c r="A49" s="392"/>
      <c r="B49" s="395" t="s">
        <v>509</v>
      </c>
      <c r="C49" s="396">
        <v>251</v>
      </c>
      <c r="D49" s="395">
        <v>16</v>
      </c>
      <c r="E49" s="396">
        <v>80</v>
      </c>
      <c r="F49" s="410">
        <f>Q49*$Q$22</f>
        <v>265.098</v>
      </c>
      <c r="G49" s="380"/>
      <c r="H49" s="380"/>
      <c r="I49" s="380"/>
      <c r="Q49">
        <v>265.098</v>
      </c>
    </row>
    <row r="50" spans="1:17" ht="16.5" thickBot="1">
      <c r="A50" s="380"/>
      <c r="B50" s="395" t="s">
        <v>510</v>
      </c>
      <c r="C50" s="396">
        <v>381</v>
      </c>
      <c r="D50" s="395">
        <v>12</v>
      </c>
      <c r="E50" s="396">
        <v>56</v>
      </c>
      <c r="F50" s="410">
        <f>Q50*$Q$22</f>
        <v>450.43199999999996</v>
      </c>
      <c r="G50" s="380"/>
      <c r="H50" s="380"/>
      <c r="I50" s="380"/>
      <c r="Q50">
        <v>450.43199999999996</v>
      </c>
    </row>
    <row r="51" spans="1:17" ht="15.75">
      <c r="A51" s="381" t="s">
        <v>1928</v>
      </c>
      <c r="B51" s="381" t="s">
        <v>1926</v>
      </c>
      <c r="C51" s="380"/>
      <c r="D51" s="380"/>
      <c r="E51" s="380"/>
      <c r="F51" s="412"/>
      <c r="G51" s="380"/>
      <c r="H51" s="380"/>
      <c r="I51" s="380"/>
      <c r="Q51">
        <v>0</v>
      </c>
    </row>
    <row r="52" spans="1:17" ht="16.5" thickBot="1">
      <c r="A52" s="380"/>
      <c r="B52" s="380" t="s">
        <v>529</v>
      </c>
      <c r="C52" s="380"/>
      <c r="D52" s="380"/>
      <c r="E52" s="380"/>
      <c r="F52" s="412"/>
      <c r="G52" s="380"/>
      <c r="H52" s="380"/>
      <c r="I52" s="380"/>
      <c r="Q52">
        <v>0</v>
      </c>
    </row>
    <row r="53" spans="1:17" ht="16.5" thickBot="1">
      <c r="A53" s="380"/>
      <c r="B53" s="402" t="s">
        <v>5</v>
      </c>
      <c r="C53" s="402" t="s">
        <v>504</v>
      </c>
      <c r="D53" s="402" t="s">
        <v>505</v>
      </c>
      <c r="E53" s="402" t="s">
        <v>506</v>
      </c>
      <c r="F53" s="409" t="s">
        <v>1990</v>
      </c>
      <c r="G53" s="380"/>
      <c r="H53" s="380"/>
      <c r="I53" s="380"/>
      <c r="Q53">
        <v>0</v>
      </c>
    </row>
    <row r="54" spans="1:17" ht="16.5" thickBot="1">
      <c r="A54" s="392"/>
      <c r="B54" s="395" t="s">
        <v>508</v>
      </c>
      <c r="C54" s="396">
        <v>170</v>
      </c>
      <c r="D54" s="395">
        <v>20</v>
      </c>
      <c r="E54" s="396">
        <v>100</v>
      </c>
      <c r="F54" s="410">
        <f>Q54*$Q$22</f>
        <v>187.67999999999998</v>
      </c>
      <c r="G54" s="380"/>
      <c r="H54" s="380"/>
      <c r="I54" s="380"/>
      <c r="Q54">
        <v>187.67999999999998</v>
      </c>
    </row>
    <row r="55" spans="1:17" ht="16.5" thickBot="1">
      <c r="A55" s="380"/>
      <c r="B55" s="395" t="s">
        <v>509</v>
      </c>
      <c r="C55" s="396">
        <v>250</v>
      </c>
      <c r="D55" s="395">
        <v>16</v>
      </c>
      <c r="E55" s="396">
        <v>80</v>
      </c>
      <c r="F55" s="410">
        <f>Q55*$Q$22</f>
        <v>316.7099999999999</v>
      </c>
      <c r="G55" s="380"/>
      <c r="H55" s="380"/>
      <c r="I55" s="380"/>
      <c r="Q55">
        <v>316.7099999999999</v>
      </c>
    </row>
    <row r="56" spans="1:17" ht="16.5" thickBot="1">
      <c r="A56" s="380"/>
      <c r="B56" s="395" t="s">
        <v>510</v>
      </c>
      <c r="C56" s="396">
        <v>410</v>
      </c>
      <c r="D56" s="395">
        <v>12</v>
      </c>
      <c r="E56" s="396">
        <v>56</v>
      </c>
      <c r="F56" s="410">
        <f>Q56*$Q$22</f>
        <v>450.43199999999996</v>
      </c>
      <c r="G56" s="380"/>
      <c r="H56" s="380"/>
      <c r="I56" s="380"/>
      <c r="Q56">
        <v>450.43199999999996</v>
      </c>
    </row>
    <row r="57" spans="1:17" ht="15.75">
      <c r="A57" s="380"/>
      <c r="B57" s="383"/>
      <c r="C57" s="384"/>
      <c r="D57" s="383"/>
      <c r="E57" s="384"/>
      <c r="F57" s="412"/>
      <c r="G57" s="380"/>
      <c r="H57" s="380"/>
      <c r="I57" s="380"/>
      <c r="Q57">
        <v>0</v>
      </c>
    </row>
    <row r="58" spans="1:17" ht="15.75">
      <c r="A58" s="771"/>
      <c r="B58" s="771"/>
      <c r="C58" s="771"/>
      <c r="D58" s="771"/>
      <c r="E58" s="771"/>
      <c r="F58" s="412"/>
      <c r="G58" s="380"/>
      <c r="H58" s="380"/>
      <c r="I58" s="380"/>
      <c r="Q58">
        <v>0</v>
      </c>
    </row>
    <row r="59" spans="1:17" ht="15.75">
      <c r="A59" s="381" t="s">
        <v>1929</v>
      </c>
      <c r="B59" s="381" t="s">
        <v>1930</v>
      </c>
      <c r="C59" s="380"/>
      <c r="D59" s="380"/>
      <c r="E59" s="380"/>
      <c r="F59" s="412"/>
      <c r="G59" s="380"/>
      <c r="H59" s="380"/>
      <c r="I59" s="380"/>
      <c r="Q59">
        <v>0</v>
      </c>
    </row>
    <row r="60" spans="1:17" ht="16.5" thickBot="1">
      <c r="A60" s="380"/>
      <c r="B60" s="380" t="s">
        <v>527</v>
      </c>
      <c r="C60" s="380"/>
      <c r="D60" s="380"/>
      <c r="E60" s="391"/>
      <c r="F60" s="412"/>
      <c r="G60" s="380"/>
      <c r="H60" s="380"/>
      <c r="I60" s="380"/>
      <c r="Q60">
        <v>0</v>
      </c>
    </row>
    <row r="61" spans="1:17" ht="16.5" thickBot="1">
      <c r="A61" s="380"/>
      <c r="B61" s="402" t="s">
        <v>5</v>
      </c>
      <c r="C61" s="402" t="s">
        <v>504</v>
      </c>
      <c r="D61" s="402" t="s">
        <v>505</v>
      </c>
      <c r="E61" s="402" t="s">
        <v>506</v>
      </c>
      <c r="F61" s="409" t="s">
        <v>1990</v>
      </c>
      <c r="G61" s="380"/>
      <c r="H61" s="380"/>
      <c r="I61" s="380"/>
      <c r="Q61">
        <v>0</v>
      </c>
    </row>
    <row r="62" spans="1:17" ht="16.5" thickBot="1">
      <c r="A62" s="380"/>
      <c r="B62" s="395" t="s">
        <v>508</v>
      </c>
      <c r="C62" s="396">
        <v>230</v>
      </c>
      <c r="D62" s="395">
        <v>10</v>
      </c>
      <c r="E62" s="396">
        <v>70</v>
      </c>
      <c r="F62" s="410">
        <f>Q62*$Q$22</f>
        <v>234.6</v>
      </c>
      <c r="G62" s="380"/>
      <c r="H62" s="380"/>
      <c r="I62" s="380"/>
      <c r="Q62">
        <v>234.6</v>
      </c>
    </row>
    <row r="63" spans="1:17" ht="16.5" thickBot="1">
      <c r="A63" s="392"/>
      <c r="B63" s="395" t="s">
        <v>509</v>
      </c>
      <c r="C63" s="396">
        <v>345</v>
      </c>
      <c r="D63" s="395">
        <v>8</v>
      </c>
      <c r="E63" s="396">
        <v>55</v>
      </c>
      <c r="F63" s="410">
        <f>Q63*$Q$22</f>
        <v>335.478</v>
      </c>
      <c r="G63" s="380"/>
      <c r="H63" s="380"/>
      <c r="I63" s="380"/>
      <c r="Q63">
        <v>335.478</v>
      </c>
    </row>
    <row r="64" spans="1:17" ht="16.5" thickBot="1">
      <c r="A64" s="380"/>
      <c r="B64" s="395" t="s">
        <v>510</v>
      </c>
      <c r="C64" s="396">
        <v>560</v>
      </c>
      <c r="D64" s="395">
        <v>4</v>
      </c>
      <c r="E64" s="396">
        <v>48</v>
      </c>
      <c r="F64" s="410">
        <f>Q64*$Q$22</f>
        <v>612.306</v>
      </c>
      <c r="G64" s="380"/>
      <c r="H64" s="380"/>
      <c r="I64" s="380"/>
      <c r="Q64">
        <v>612.306</v>
      </c>
    </row>
    <row r="65" spans="1:17" ht="15.75">
      <c r="A65" s="381" t="s">
        <v>1931</v>
      </c>
      <c r="B65" s="381" t="s">
        <v>1932</v>
      </c>
      <c r="C65" s="380"/>
      <c r="D65" s="380"/>
      <c r="E65" s="380"/>
      <c r="F65" s="412"/>
      <c r="G65" s="380"/>
      <c r="H65" s="380"/>
      <c r="I65" s="380"/>
      <c r="Q65">
        <v>0</v>
      </c>
    </row>
    <row r="66" spans="1:17" ht="16.5" thickBot="1">
      <c r="A66" s="380"/>
      <c r="B66" s="380" t="s">
        <v>527</v>
      </c>
      <c r="C66" s="380"/>
      <c r="D66" s="380"/>
      <c r="E66" s="380"/>
      <c r="F66" s="412"/>
      <c r="G66" s="380"/>
      <c r="H66" s="380"/>
      <c r="I66" s="380"/>
      <c r="Q66">
        <v>0</v>
      </c>
    </row>
    <row r="67" spans="1:17" ht="16.5" thickBot="1">
      <c r="A67" s="380"/>
      <c r="B67" s="402" t="s">
        <v>5</v>
      </c>
      <c r="C67" s="402" t="s">
        <v>504</v>
      </c>
      <c r="D67" s="402" t="s">
        <v>505</v>
      </c>
      <c r="E67" s="402" t="s">
        <v>506</v>
      </c>
      <c r="F67" s="409" t="s">
        <v>1990</v>
      </c>
      <c r="G67" s="380"/>
      <c r="H67" s="380"/>
      <c r="I67" s="380"/>
      <c r="Q67">
        <v>0</v>
      </c>
    </row>
    <row r="68" spans="1:17" ht="16.5" thickBot="1">
      <c r="A68" s="392"/>
      <c r="B68" s="395" t="s">
        <v>508</v>
      </c>
      <c r="C68" s="396">
        <v>250</v>
      </c>
      <c r="D68" s="395">
        <v>10</v>
      </c>
      <c r="E68" s="396">
        <v>90</v>
      </c>
      <c r="F68" s="410">
        <f>Q68*$Q$22</f>
        <v>302.63399999999996</v>
      </c>
      <c r="G68" s="380"/>
      <c r="H68" s="380"/>
      <c r="I68" s="380"/>
      <c r="Q68">
        <v>302.63399999999996</v>
      </c>
    </row>
    <row r="69" spans="1:17" ht="16.5" thickBot="1">
      <c r="A69" s="380"/>
      <c r="B69" s="395" t="s">
        <v>509</v>
      </c>
      <c r="C69" s="396">
        <v>395</v>
      </c>
      <c r="D69" s="395">
        <v>6</v>
      </c>
      <c r="E69" s="396">
        <v>64</v>
      </c>
      <c r="F69" s="410">
        <f>Q69*$Q$22</f>
        <v>520.8119999999999</v>
      </c>
      <c r="G69" s="380"/>
      <c r="H69" s="380"/>
      <c r="I69" s="380"/>
      <c r="Q69">
        <v>520.8119999999999</v>
      </c>
    </row>
    <row r="70" spans="1:17" ht="16.5" thickBot="1">
      <c r="A70" s="380"/>
      <c r="B70" s="395" t="s">
        <v>510</v>
      </c>
      <c r="C70" s="396">
        <v>655</v>
      </c>
      <c r="D70" s="395">
        <v>5</v>
      </c>
      <c r="E70" s="396">
        <v>20</v>
      </c>
      <c r="F70" s="410">
        <f>Q70*$Q$22</f>
        <v>870.366</v>
      </c>
      <c r="G70" s="380"/>
      <c r="H70" s="380"/>
      <c r="I70" s="380"/>
      <c r="Q70">
        <v>870.366</v>
      </c>
    </row>
    <row r="71" spans="1:17" ht="15.75">
      <c r="A71" s="381" t="s">
        <v>1933</v>
      </c>
      <c r="B71" s="381" t="s">
        <v>1934</v>
      </c>
      <c r="C71" s="380"/>
      <c r="D71" s="380"/>
      <c r="E71" s="380"/>
      <c r="F71" s="412"/>
      <c r="G71" s="380"/>
      <c r="H71" s="380"/>
      <c r="I71" s="380"/>
      <c r="Q71">
        <v>0</v>
      </c>
    </row>
    <row r="72" spans="1:17" ht="16.5" thickBot="1">
      <c r="A72" s="380"/>
      <c r="B72" s="380" t="s">
        <v>534</v>
      </c>
      <c r="C72" s="380"/>
      <c r="D72" s="380"/>
      <c r="E72" s="380"/>
      <c r="F72" s="412"/>
      <c r="G72" s="380"/>
      <c r="H72" s="380"/>
      <c r="I72" s="380"/>
      <c r="Q72">
        <v>0</v>
      </c>
    </row>
    <row r="73" spans="1:17" ht="16.5" thickBot="1">
      <c r="A73" s="380"/>
      <c r="B73" s="402" t="s">
        <v>5</v>
      </c>
      <c r="C73" s="402" t="s">
        <v>504</v>
      </c>
      <c r="D73" s="402" t="s">
        <v>505</v>
      </c>
      <c r="E73" s="402" t="s">
        <v>506</v>
      </c>
      <c r="F73" s="409" t="s">
        <v>1990</v>
      </c>
      <c r="G73" s="380"/>
      <c r="H73" s="380"/>
      <c r="I73" s="380"/>
      <c r="Q73">
        <v>0</v>
      </c>
    </row>
    <row r="74" spans="1:17" ht="16.5" thickBot="1">
      <c r="A74" s="392"/>
      <c r="B74" s="395" t="s">
        <v>508</v>
      </c>
      <c r="C74" s="396">
        <v>275</v>
      </c>
      <c r="D74" s="395">
        <v>14</v>
      </c>
      <c r="E74" s="396">
        <v>72</v>
      </c>
      <c r="F74" s="410">
        <f>Q74*$Q$22</f>
        <v>295.59599999999995</v>
      </c>
      <c r="G74" s="380"/>
      <c r="H74" s="380"/>
      <c r="I74" s="380"/>
      <c r="Q74">
        <v>295.59599999999995</v>
      </c>
    </row>
    <row r="75" spans="1:17" ht="16.5" thickBot="1">
      <c r="A75" s="380"/>
      <c r="B75" s="395" t="s">
        <v>509</v>
      </c>
      <c r="C75" s="396">
        <v>355</v>
      </c>
      <c r="D75" s="395">
        <v>12</v>
      </c>
      <c r="E75" s="396">
        <v>56</v>
      </c>
      <c r="F75" s="410">
        <f>Q75*$Q$22</f>
        <v>504.39</v>
      </c>
      <c r="G75" s="380"/>
      <c r="H75" s="380"/>
      <c r="I75" s="380"/>
      <c r="Q75">
        <v>504.39</v>
      </c>
    </row>
    <row r="76" spans="1:17" ht="15.75">
      <c r="A76" s="380"/>
      <c r="B76" s="380"/>
      <c r="C76" s="380"/>
      <c r="D76" s="380"/>
      <c r="E76" s="380"/>
      <c r="F76" s="412"/>
      <c r="G76" s="380"/>
      <c r="H76" s="380"/>
      <c r="I76" s="380"/>
      <c r="Q76">
        <v>0</v>
      </c>
    </row>
    <row r="77" spans="1:17" ht="15.75">
      <c r="A77" s="381" t="s">
        <v>1935</v>
      </c>
      <c r="B77" s="381" t="s">
        <v>1936</v>
      </c>
      <c r="C77" s="380"/>
      <c r="D77" s="380"/>
      <c r="E77" s="380"/>
      <c r="F77" s="412"/>
      <c r="G77" s="380"/>
      <c r="H77" s="380"/>
      <c r="I77" s="380"/>
      <c r="Q77">
        <v>0</v>
      </c>
    </row>
    <row r="78" spans="1:17" ht="16.5" thickBot="1">
      <c r="A78" s="380"/>
      <c r="B78" s="380" t="s">
        <v>534</v>
      </c>
      <c r="C78" s="380"/>
      <c r="D78" s="380"/>
      <c r="E78" s="380"/>
      <c r="F78" s="412"/>
      <c r="G78" s="380"/>
      <c r="H78" s="380"/>
      <c r="I78" s="380"/>
      <c r="Q78">
        <v>0</v>
      </c>
    </row>
    <row r="79" spans="1:17" ht="16.5" thickBot="1">
      <c r="A79" s="380"/>
      <c r="B79" s="402" t="s">
        <v>5</v>
      </c>
      <c r="C79" s="402" t="s">
        <v>504</v>
      </c>
      <c r="D79" s="402" t="s">
        <v>505</v>
      </c>
      <c r="E79" s="402" t="s">
        <v>506</v>
      </c>
      <c r="F79" s="409" t="s">
        <v>1990</v>
      </c>
      <c r="G79" s="380"/>
      <c r="H79" s="380"/>
      <c r="I79" s="380"/>
      <c r="Q79">
        <v>0</v>
      </c>
    </row>
    <row r="80" spans="1:17" ht="16.5" thickBot="1">
      <c r="A80" s="392"/>
      <c r="B80" s="395" t="s">
        <v>508</v>
      </c>
      <c r="C80" s="396">
        <v>260</v>
      </c>
      <c r="D80" s="395">
        <v>14</v>
      </c>
      <c r="E80" s="396">
        <v>72</v>
      </c>
      <c r="F80" s="410">
        <f>Q80*$Q$22</f>
        <v>300.28799999999995</v>
      </c>
      <c r="G80" s="380"/>
      <c r="H80" s="380"/>
      <c r="I80" s="380"/>
      <c r="Q80">
        <v>300.28799999999995</v>
      </c>
    </row>
    <row r="81" spans="1:17" ht="15.75">
      <c r="A81" s="380"/>
      <c r="B81" s="380"/>
      <c r="C81" s="380"/>
      <c r="D81" s="380"/>
      <c r="E81" s="380"/>
      <c r="F81" s="412"/>
      <c r="G81" s="380"/>
      <c r="H81" s="380"/>
      <c r="I81" s="380"/>
      <c r="Q81">
        <v>0</v>
      </c>
    </row>
    <row r="82" spans="1:17" ht="15.75">
      <c r="A82" s="381" t="s">
        <v>1937</v>
      </c>
      <c r="B82" s="381" t="s">
        <v>1938</v>
      </c>
      <c r="C82" s="380"/>
      <c r="D82" s="380"/>
      <c r="E82" s="380"/>
      <c r="F82" s="412"/>
      <c r="G82" s="380"/>
      <c r="H82" s="380"/>
      <c r="I82" s="380"/>
      <c r="Q82">
        <v>0</v>
      </c>
    </row>
    <row r="83" spans="1:17" ht="16.5" thickBot="1">
      <c r="A83" s="380"/>
      <c r="B83" s="380" t="s">
        <v>534</v>
      </c>
      <c r="C83" s="380"/>
      <c r="D83" s="380"/>
      <c r="E83" s="380"/>
      <c r="F83" s="412"/>
      <c r="G83" s="380"/>
      <c r="H83" s="380"/>
      <c r="I83" s="380"/>
      <c r="Q83">
        <v>0</v>
      </c>
    </row>
    <row r="84" spans="1:17" ht="16.5" thickBot="1">
      <c r="A84" s="380"/>
      <c r="B84" s="402" t="s">
        <v>5</v>
      </c>
      <c r="C84" s="402" t="s">
        <v>504</v>
      </c>
      <c r="D84" s="402" t="s">
        <v>505</v>
      </c>
      <c r="E84" s="402" t="s">
        <v>506</v>
      </c>
      <c r="F84" s="409" t="s">
        <v>1990</v>
      </c>
      <c r="G84" s="380"/>
      <c r="H84" s="380"/>
      <c r="I84" s="380"/>
      <c r="Q84">
        <v>0</v>
      </c>
    </row>
    <row r="85" spans="1:17" ht="16.5" thickBot="1">
      <c r="A85" s="392"/>
      <c r="B85" s="395" t="s">
        <v>508</v>
      </c>
      <c r="C85" s="396">
        <v>230</v>
      </c>
      <c r="D85" s="395">
        <v>6</v>
      </c>
      <c r="E85" s="396">
        <v>50</v>
      </c>
      <c r="F85" s="410">
        <f>Q85*$Q$22</f>
        <v>253.36799999999997</v>
      </c>
      <c r="G85" s="380"/>
      <c r="H85" s="380"/>
      <c r="I85" s="380"/>
      <c r="Q85">
        <v>253.36799999999997</v>
      </c>
    </row>
    <row r="86" spans="1:17" ht="16.5" thickBot="1">
      <c r="A86" s="380"/>
      <c r="B86" s="395" t="s">
        <v>509</v>
      </c>
      <c r="C86" s="396">
        <v>335</v>
      </c>
      <c r="D86" s="395">
        <v>5</v>
      </c>
      <c r="E86" s="396">
        <v>40</v>
      </c>
      <c r="F86" s="410">
        <f>Q86*$Q$22</f>
        <v>340.16999999999996</v>
      </c>
      <c r="G86" s="380"/>
      <c r="H86" s="380"/>
      <c r="I86" s="380"/>
      <c r="Q86">
        <v>340.16999999999996</v>
      </c>
    </row>
    <row r="87" spans="1:17" ht="16.5" thickBot="1">
      <c r="A87" s="380"/>
      <c r="B87" s="395" t="s">
        <v>510</v>
      </c>
      <c r="C87" s="396">
        <v>447</v>
      </c>
      <c r="D87" s="395">
        <v>6</v>
      </c>
      <c r="E87" s="396">
        <v>40</v>
      </c>
      <c r="F87" s="410">
        <f>Q87*$Q$22</f>
        <v>476.23799999999994</v>
      </c>
      <c r="G87" s="380"/>
      <c r="H87" s="380"/>
      <c r="I87" s="380"/>
      <c r="Q87">
        <v>476.23799999999994</v>
      </c>
    </row>
    <row r="88" spans="1:17" ht="15.75">
      <c r="A88" s="380"/>
      <c r="B88" s="380"/>
      <c r="C88" s="380"/>
      <c r="D88" s="380"/>
      <c r="E88" s="380"/>
      <c r="F88" s="412"/>
      <c r="G88" s="380"/>
      <c r="H88" s="380"/>
      <c r="I88" s="380"/>
      <c r="Q88">
        <v>0</v>
      </c>
    </row>
    <row r="89" spans="1:17" ht="15.75">
      <c r="A89" s="381" t="s">
        <v>1939</v>
      </c>
      <c r="B89" s="381" t="s">
        <v>1940</v>
      </c>
      <c r="C89" s="380"/>
      <c r="D89" s="380"/>
      <c r="E89" s="380"/>
      <c r="F89" s="412"/>
      <c r="G89" s="380"/>
      <c r="H89" s="380"/>
      <c r="I89" s="380"/>
      <c r="Q89">
        <v>0</v>
      </c>
    </row>
    <row r="90" spans="1:17" ht="16.5" thickBot="1">
      <c r="A90" s="380"/>
      <c r="B90" s="380" t="s">
        <v>534</v>
      </c>
      <c r="C90" s="380"/>
      <c r="D90" s="380"/>
      <c r="E90" s="380"/>
      <c r="F90" s="412"/>
      <c r="G90" s="380"/>
      <c r="H90" s="380"/>
      <c r="I90" s="380"/>
      <c r="Q90">
        <v>0</v>
      </c>
    </row>
    <row r="91" spans="1:17" ht="16.5" thickBot="1">
      <c r="A91" s="380"/>
      <c r="B91" s="402" t="s">
        <v>5</v>
      </c>
      <c r="C91" s="402" t="s">
        <v>504</v>
      </c>
      <c r="D91" s="402" t="s">
        <v>505</v>
      </c>
      <c r="E91" s="402" t="s">
        <v>506</v>
      </c>
      <c r="F91" s="409" t="s">
        <v>1990</v>
      </c>
      <c r="G91" s="380"/>
      <c r="H91" s="380"/>
      <c r="I91" s="380"/>
      <c r="Q91">
        <v>0</v>
      </c>
    </row>
    <row r="92" spans="1:17" ht="16.5" thickBot="1">
      <c r="A92" s="392"/>
      <c r="B92" s="395" t="s">
        <v>508</v>
      </c>
      <c r="C92" s="396">
        <v>185</v>
      </c>
      <c r="D92" s="395">
        <v>20</v>
      </c>
      <c r="E92" s="396">
        <v>100</v>
      </c>
      <c r="F92" s="410">
        <f>Q92*$Q$22</f>
        <v>229.908</v>
      </c>
      <c r="G92" s="380"/>
      <c r="H92" s="380"/>
      <c r="I92" s="380"/>
      <c r="Q92">
        <v>229.908</v>
      </c>
    </row>
    <row r="93" spans="1:17" ht="16.5" thickBot="1">
      <c r="A93" s="380"/>
      <c r="B93" s="395" t="s">
        <v>509</v>
      </c>
      <c r="C93" s="396">
        <v>260</v>
      </c>
      <c r="D93" s="395">
        <v>16</v>
      </c>
      <c r="E93" s="396">
        <v>80</v>
      </c>
      <c r="F93" s="410">
        <f>Q93*$Q$22</f>
        <v>387.09</v>
      </c>
      <c r="G93" s="380"/>
      <c r="H93" s="380"/>
      <c r="I93" s="380"/>
      <c r="Q93">
        <v>387.09</v>
      </c>
    </row>
    <row r="94" spans="1:17" ht="16.5" thickBot="1">
      <c r="A94" s="380"/>
      <c r="B94" s="395" t="s">
        <v>510</v>
      </c>
      <c r="C94" s="396">
        <v>370</v>
      </c>
      <c r="D94" s="395">
        <v>14</v>
      </c>
      <c r="E94" s="396">
        <v>56</v>
      </c>
      <c r="F94" s="410">
        <f>Q94*$Q$22</f>
        <v>574.77</v>
      </c>
      <c r="G94" s="380"/>
      <c r="H94" s="380"/>
      <c r="I94" s="380"/>
      <c r="Q94">
        <v>574.77</v>
      </c>
    </row>
    <row r="95" spans="1:17" ht="15.75">
      <c r="A95" s="380"/>
      <c r="B95" s="380"/>
      <c r="C95" s="380"/>
      <c r="D95" s="380"/>
      <c r="E95" s="380"/>
      <c r="F95" s="412"/>
      <c r="G95" s="380"/>
      <c r="H95" s="380"/>
      <c r="I95" s="380"/>
      <c r="Q95">
        <v>0</v>
      </c>
    </row>
    <row r="96" spans="1:17" ht="15.75">
      <c r="A96" s="381" t="s">
        <v>1941</v>
      </c>
      <c r="B96" s="381" t="s">
        <v>1942</v>
      </c>
      <c r="C96" s="380"/>
      <c r="D96" s="380"/>
      <c r="E96" s="380"/>
      <c r="F96" s="412"/>
      <c r="G96" s="380"/>
      <c r="H96" s="380"/>
      <c r="I96" s="380"/>
      <c r="Q96">
        <v>0</v>
      </c>
    </row>
    <row r="97" spans="1:17" ht="16.5" thickBot="1">
      <c r="A97" s="380"/>
      <c r="B97" s="380" t="s">
        <v>534</v>
      </c>
      <c r="C97" s="380"/>
      <c r="D97" s="380"/>
      <c r="E97" s="380"/>
      <c r="F97" s="412"/>
      <c r="G97" s="380"/>
      <c r="H97" s="380"/>
      <c r="I97" s="380"/>
      <c r="Q97">
        <v>0</v>
      </c>
    </row>
    <row r="98" spans="1:17" ht="16.5" thickBot="1">
      <c r="A98" s="380"/>
      <c r="B98" s="402" t="s">
        <v>5</v>
      </c>
      <c r="C98" s="402" t="s">
        <v>504</v>
      </c>
      <c r="D98" s="402" t="s">
        <v>505</v>
      </c>
      <c r="E98" s="402" t="s">
        <v>506</v>
      </c>
      <c r="F98" s="409" t="s">
        <v>1990</v>
      </c>
      <c r="G98" s="380"/>
      <c r="H98" s="380"/>
      <c r="I98" s="380"/>
      <c r="Q98">
        <v>0</v>
      </c>
    </row>
    <row r="99" spans="1:17" ht="16.5" thickBot="1">
      <c r="A99" s="392"/>
      <c r="B99" s="395" t="s">
        <v>508</v>
      </c>
      <c r="C99" s="396">
        <v>170</v>
      </c>
      <c r="D99" s="395">
        <v>20</v>
      </c>
      <c r="E99" s="396">
        <v>100</v>
      </c>
      <c r="F99" s="410">
        <f>Q99*$Q$22</f>
        <v>222.87</v>
      </c>
      <c r="G99" s="380"/>
      <c r="H99" s="380"/>
      <c r="I99" s="380"/>
      <c r="Q99">
        <v>222.87</v>
      </c>
    </row>
    <row r="100" spans="1:17" ht="16.5" thickBot="1">
      <c r="A100" s="380"/>
      <c r="B100" s="395" t="s">
        <v>509</v>
      </c>
      <c r="C100" s="396">
        <v>245</v>
      </c>
      <c r="D100" s="395">
        <v>16</v>
      </c>
      <c r="E100" s="396">
        <v>80</v>
      </c>
      <c r="F100" s="410">
        <f>Q100*$Q$22</f>
        <v>377.70599999999996</v>
      </c>
      <c r="G100" s="380"/>
      <c r="H100" s="380"/>
      <c r="I100" s="380"/>
      <c r="Q100">
        <v>377.70599999999996</v>
      </c>
    </row>
    <row r="101" spans="1:17" ht="15.75">
      <c r="A101" s="381" t="s">
        <v>1943</v>
      </c>
      <c r="B101" s="381" t="s">
        <v>1944</v>
      </c>
      <c r="C101" s="380"/>
      <c r="D101" s="380"/>
      <c r="E101" s="380"/>
      <c r="F101" s="412"/>
      <c r="G101" s="380"/>
      <c r="H101" s="380"/>
      <c r="I101" s="380"/>
      <c r="Q101">
        <v>0</v>
      </c>
    </row>
    <row r="102" spans="1:17" ht="16.5" thickBot="1">
      <c r="A102" s="380"/>
      <c r="B102" s="380" t="s">
        <v>529</v>
      </c>
      <c r="C102" s="380"/>
      <c r="D102" s="380"/>
      <c r="E102" s="380"/>
      <c r="F102" s="412"/>
      <c r="G102" s="380"/>
      <c r="H102" s="380"/>
      <c r="I102" s="380"/>
      <c r="Q102">
        <v>0</v>
      </c>
    </row>
    <row r="103" spans="1:17" ht="16.5" thickBot="1">
      <c r="A103" s="380"/>
      <c r="B103" s="402" t="s">
        <v>5</v>
      </c>
      <c r="C103" s="402" t="s">
        <v>504</v>
      </c>
      <c r="D103" s="402" t="s">
        <v>505</v>
      </c>
      <c r="E103" s="402" t="s">
        <v>506</v>
      </c>
      <c r="F103" s="409" t="s">
        <v>1990</v>
      </c>
      <c r="G103" s="380"/>
      <c r="H103" s="380"/>
      <c r="I103" s="380"/>
      <c r="Q103">
        <v>0</v>
      </c>
    </row>
    <row r="104" spans="1:17" ht="16.5" thickBot="1">
      <c r="A104" s="392"/>
      <c r="B104" s="395" t="s">
        <v>508</v>
      </c>
      <c r="C104" s="396">
        <v>210</v>
      </c>
      <c r="D104" s="395">
        <v>25</v>
      </c>
      <c r="E104" s="396">
        <v>100</v>
      </c>
      <c r="F104" s="410">
        <f>Q104*$Q$22</f>
        <v>225.21599999999998</v>
      </c>
      <c r="G104" s="380"/>
      <c r="H104" s="380"/>
      <c r="I104" s="380"/>
      <c r="Q104">
        <v>225.21599999999998</v>
      </c>
    </row>
    <row r="105" spans="1:17" ht="16.5" thickBot="1">
      <c r="A105" s="380"/>
      <c r="B105" s="395" t="s">
        <v>509</v>
      </c>
      <c r="C105" s="396">
        <v>320</v>
      </c>
      <c r="D105" s="395">
        <v>15</v>
      </c>
      <c r="E105" s="396">
        <v>60</v>
      </c>
      <c r="F105" s="410">
        <f>Q105*$Q$22</f>
        <v>340.16999999999996</v>
      </c>
      <c r="G105" s="380"/>
      <c r="H105" s="380"/>
      <c r="I105" s="380"/>
      <c r="Q105">
        <v>340.16999999999996</v>
      </c>
    </row>
    <row r="106" spans="1:17" ht="15.75">
      <c r="A106" s="380"/>
      <c r="B106" s="383"/>
      <c r="C106" s="384"/>
      <c r="D106" s="383"/>
      <c r="E106" s="384"/>
      <c r="F106" s="412"/>
      <c r="G106" s="380"/>
      <c r="H106" s="380"/>
      <c r="I106" s="380"/>
      <c r="Q106">
        <v>0</v>
      </c>
    </row>
    <row r="107" spans="1:17" ht="15.75">
      <c r="A107" s="771"/>
      <c r="B107" s="771"/>
      <c r="C107" s="771"/>
      <c r="D107" s="771"/>
      <c r="E107" s="771"/>
      <c r="F107" s="412"/>
      <c r="G107" s="380"/>
      <c r="H107" s="380"/>
      <c r="I107" s="380"/>
      <c r="Q107">
        <v>0</v>
      </c>
    </row>
    <row r="108" spans="1:17" ht="15.75">
      <c r="A108" s="385" t="s">
        <v>1945</v>
      </c>
      <c r="B108" s="385" t="s">
        <v>1946</v>
      </c>
      <c r="C108" s="380"/>
      <c r="D108" s="380"/>
      <c r="E108" s="380"/>
      <c r="F108" s="412"/>
      <c r="G108" s="380"/>
      <c r="H108" s="380"/>
      <c r="I108" s="380"/>
      <c r="Q108">
        <v>0</v>
      </c>
    </row>
    <row r="109" spans="1:17" ht="16.5" thickBot="1">
      <c r="A109" s="380"/>
      <c r="B109" s="386" t="s">
        <v>534</v>
      </c>
      <c r="C109" s="380"/>
      <c r="D109" s="380"/>
      <c r="F109" s="412"/>
      <c r="G109" s="380"/>
      <c r="H109" s="380"/>
      <c r="I109" s="380"/>
      <c r="Q109">
        <v>0</v>
      </c>
    </row>
    <row r="110" spans="1:17" ht="16.5" thickBot="1">
      <c r="A110" s="380"/>
      <c r="B110" s="403" t="s">
        <v>5</v>
      </c>
      <c r="C110" s="403" t="s">
        <v>504</v>
      </c>
      <c r="D110" s="403" t="s">
        <v>505</v>
      </c>
      <c r="E110" s="403" t="s">
        <v>506</v>
      </c>
      <c r="F110" s="409" t="s">
        <v>1990</v>
      </c>
      <c r="G110" s="380"/>
      <c r="H110" s="380"/>
      <c r="I110" s="380"/>
      <c r="Q110">
        <v>0</v>
      </c>
    </row>
    <row r="111" spans="1:17" ht="16.5" thickBot="1">
      <c r="A111" s="380"/>
      <c r="B111" s="400" t="s">
        <v>508</v>
      </c>
      <c r="C111" s="401">
        <v>145</v>
      </c>
      <c r="D111" s="400">
        <v>15</v>
      </c>
      <c r="E111" s="401">
        <v>150</v>
      </c>
      <c r="F111" s="410">
        <f>Q111*$Q$22</f>
        <v>133.72199999999998</v>
      </c>
      <c r="G111" s="380"/>
      <c r="H111" s="380"/>
      <c r="I111" s="380"/>
      <c r="Q111">
        <v>133.72199999999998</v>
      </c>
    </row>
    <row r="112" spans="1:17" ht="16.5" thickBot="1">
      <c r="A112" s="380"/>
      <c r="B112" s="400" t="s">
        <v>509</v>
      </c>
      <c r="C112" s="401">
        <v>204</v>
      </c>
      <c r="D112" s="400">
        <v>10</v>
      </c>
      <c r="E112" s="401">
        <v>100</v>
      </c>
      <c r="F112" s="410">
        <f>Q112*$Q$22</f>
        <v>201.75599999999997</v>
      </c>
      <c r="G112" s="380"/>
      <c r="H112" s="380"/>
      <c r="I112" s="380"/>
      <c r="Q112">
        <v>201.75599999999997</v>
      </c>
    </row>
    <row r="113" spans="1:17" ht="16.5" thickBot="1">
      <c r="A113" s="380"/>
      <c r="B113" s="400" t="s">
        <v>510</v>
      </c>
      <c r="C113" s="401">
        <v>288</v>
      </c>
      <c r="D113" s="400">
        <v>6</v>
      </c>
      <c r="E113" s="401">
        <v>60</v>
      </c>
      <c r="F113" s="410">
        <f>Q113*$Q$22</f>
        <v>293.25</v>
      </c>
      <c r="G113" s="380"/>
      <c r="H113" s="380"/>
      <c r="I113" s="380"/>
      <c r="Q113">
        <v>293.25</v>
      </c>
    </row>
    <row r="114" spans="1:17" ht="15.75">
      <c r="A114" s="380"/>
      <c r="B114" s="380"/>
      <c r="C114" s="380"/>
      <c r="D114" s="380"/>
      <c r="E114" s="380"/>
      <c r="F114" s="412"/>
      <c r="G114" s="380"/>
      <c r="H114" s="380"/>
      <c r="I114" s="380"/>
      <c r="Q114">
        <v>0</v>
      </c>
    </row>
    <row r="115" spans="1:17" ht="15.75">
      <c r="A115" s="385" t="s">
        <v>1947</v>
      </c>
      <c r="B115" s="385" t="s">
        <v>1946</v>
      </c>
      <c r="C115" s="386"/>
      <c r="D115" s="386"/>
      <c r="E115" s="386"/>
      <c r="F115" s="412"/>
      <c r="G115" s="380"/>
      <c r="H115" s="380"/>
      <c r="I115" s="380"/>
      <c r="Q115">
        <v>0</v>
      </c>
    </row>
    <row r="116" spans="1:17" ht="16.5" thickBot="1">
      <c r="A116" s="386"/>
      <c r="B116" s="386" t="s">
        <v>527</v>
      </c>
      <c r="C116" s="386"/>
      <c r="D116" s="386"/>
      <c r="E116" s="386"/>
      <c r="F116" s="412"/>
      <c r="G116" s="380"/>
      <c r="H116" s="380"/>
      <c r="I116" s="380"/>
      <c r="Q116">
        <v>0</v>
      </c>
    </row>
    <row r="117" spans="1:17" ht="16.5" thickBot="1">
      <c r="A117" s="386"/>
      <c r="B117" s="403" t="s">
        <v>5</v>
      </c>
      <c r="C117" s="403" t="s">
        <v>504</v>
      </c>
      <c r="D117" s="403" t="s">
        <v>505</v>
      </c>
      <c r="E117" s="403" t="s">
        <v>506</v>
      </c>
      <c r="F117" s="409" t="s">
        <v>1990</v>
      </c>
      <c r="G117" s="380"/>
      <c r="H117" s="380"/>
      <c r="I117" s="380"/>
      <c r="Q117">
        <v>0</v>
      </c>
    </row>
    <row r="118" spans="1:17" ht="16.5" thickBot="1">
      <c r="A118" s="386"/>
      <c r="B118" s="400" t="s">
        <v>508</v>
      </c>
      <c r="C118" s="401">
        <v>152</v>
      </c>
      <c r="D118" s="400">
        <v>15</v>
      </c>
      <c r="E118" s="401">
        <v>150</v>
      </c>
      <c r="F118" s="410">
        <f>Q118*$Q$22</f>
        <v>138.414</v>
      </c>
      <c r="G118" s="380"/>
      <c r="H118" s="380"/>
      <c r="I118" s="380"/>
      <c r="Q118">
        <v>138.414</v>
      </c>
    </row>
    <row r="119" spans="1:17" ht="16.5" thickBot="1">
      <c r="A119" s="386"/>
      <c r="B119" s="400" t="s">
        <v>509</v>
      </c>
      <c r="C119" s="401">
        <v>218</v>
      </c>
      <c r="D119" s="400">
        <v>10</v>
      </c>
      <c r="E119" s="401">
        <v>100</v>
      </c>
      <c r="F119" s="410">
        <f>Q119*$Q$22</f>
        <v>215.832</v>
      </c>
      <c r="G119" s="380"/>
      <c r="H119" s="380"/>
      <c r="I119" s="380"/>
      <c r="Q119">
        <v>215.832</v>
      </c>
    </row>
    <row r="120" spans="1:17" ht="16.5" thickBot="1">
      <c r="A120" s="393"/>
      <c r="B120" s="400" t="s">
        <v>510</v>
      </c>
      <c r="C120" s="401">
        <v>305</v>
      </c>
      <c r="D120" s="400">
        <v>6</v>
      </c>
      <c r="E120" s="401">
        <v>60</v>
      </c>
      <c r="F120" s="410">
        <f>Q120*$Q$22</f>
        <v>304.98</v>
      </c>
      <c r="G120" s="380"/>
      <c r="H120" s="380"/>
      <c r="I120" s="380"/>
      <c r="Q120">
        <v>304.98</v>
      </c>
    </row>
    <row r="121" spans="1:17" ht="15.75">
      <c r="A121" s="386"/>
      <c r="B121" s="386"/>
      <c r="C121" s="386"/>
      <c r="D121" s="386"/>
      <c r="E121" s="386"/>
      <c r="F121" s="412"/>
      <c r="G121" s="380"/>
      <c r="H121" s="380"/>
      <c r="I121" s="380"/>
      <c r="Q121">
        <v>0</v>
      </c>
    </row>
    <row r="122" spans="1:17" ht="15.75">
      <c r="A122" s="385" t="s">
        <v>1948</v>
      </c>
      <c r="B122" s="385" t="s">
        <v>1949</v>
      </c>
      <c r="C122" s="386"/>
      <c r="D122" s="386"/>
      <c r="E122" s="386"/>
      <c r="F122" s="412"/>
      <c r="G122" s="380"/>
      <c r="H122" s="380"/>
      <c r="I122" s="380"/>
      <c r="Q122">
        <v>0</v>
      </c>
    </row>
    <row r="123" spans="1:17" ht="16.5" thickBot="1">
      <c r="A123" s="386"/>
      <c r="B123" s="386" t="s">
        <v>534</v>
      </c>
      <c r="C123" s="386"/>
      <c r="D123" s="386"/>
      <c r="E123" s="386"/>
      <c r="F123" s="412"/>
      <c r="G123" s="380"/>
      <c r="H123" s="380"/>
      <c r="I123" s="380"/>
      <c r="Q123">
        <v>0</v>
      </c>
    </row>
    <row r="124" spans="1:17" ht="16.5" thickBot="1">
      <c r="A124" s="386"/>
      <c r="B124" s="403" t="s">
        <v>5</v>
      </c>
      <c r="C124" s="403" t="s">
        <v>504</v>
      </c>
      <c r="D124" s="403" t="s">
        <v>505</v>
      </c>
      <c r="E124" s="403" t="s">
        <v>506</v>
      </c>
      <c r="F124" s="409" t="s">
        <v>1990</v>
      </c>
      <c r="G124" s="380"/>
      <c r="H124" s="380"/>
      <c r="I124" s="380"/>
      <c r="Q124">
        <v>0</v>
      </c>
    </row>
    <row r="125" spans="1:17" ht="16.5" thickBot="1">
      <c r="A125" s="386"/>
      <c r="B125" s="400" t="s">
        <v>508</v>
      </c>
      <c r="C125" s="401">
        <v>120</v>
      </c>
      <c r="D125" s="400">
        <v>15</v>
      </c>
      <c r="E125" s="401">
        <v>150</v>
      </c>
      <c r="F125" s="410">
        <f>Q125*$Q$22</f>
        <v>133.72199999999998</v>
      </c>
      <c r="G125" s="380"/>
      <c r="H125" s="380"/>
      <c r="I125" s="380"/>
      <c r="Q125">
        <v>133.72199999999998</v>
      </c>
    </row>
    <row r="126" spans="1:17" ht="16.5" thickBot="1">
      <c r="A126" s="386"/>
      <c r="B126" s="400" t="s">
        <v>509</v>
      </c>
      <c r="C126" s="401">
        <v>176</v>
      </c>
      <c r="D126" s="400">
        <v>10</v>
      </c>
      <c r="E126" s="401">
        <v>100</v>
      </c>
      <c r="F126" s="410">
        <f>Q126*$Q$22</f>
        <v>201.75599999999997</v>
      </c>
      <c r="G126" s="380"/>
      <c r="H126" s="380"/>
      <c r="I126" s="380"/>
      <c r="Q126">
        <v>201.75599999999997</v>
      </c>
    </row>
    <row r="127" spans="1:17" ht="16.5" thickBot="1">
      <c r="A127" s="393"/>
      <c r="B127" s="400" t="s">
        <v>510</v>
      </c>
      <c r="C127" s="401">
        <v>253</v>
      </c>
      <c r="D127" s="400">
        <v>6</v>
      </c>
      <c r="E127" s="401">
        <v>60</v>
      </c>
      <c r="F127" s="410">
        <f>Q127*$Q$22</f>
        <v>293.25</v>
      </c>
      <c r="G127" s="380"/>
      <c r="H127" s="380"/>
      <c r="I127" s="380"/>
      <c r="Q127">
        <v>293.25</v>
      </c>
    </row>
    <row r="128" spans="1:17" ht="15.75">
      <c r="A128" s="386"/>
      <c r="B128" s="386"/>
      <c r="C128" s="386"/>
      <c r="D128" s="386"/>
      <c r="E128" s="386"/>
      <c r="F128" s="412"/>
      <c r="G128" s="380"/>
      <c r="H128" s="380"/>
      <c r="I128" s="380"/>
      <c r="Q128">
        <v>0</v>
      </c>
    </row>
    <row r="129" spans="1:17" ht="15.75">
      <c r="A129" s="385" t="s">
        <v>1950</v>
      </c>
      <c r="B129" s="385" t="s">
        <v>1949</v>
      </c>
      <c r="C129" s="386"/>
      <c r="D129" s="386"/>
      <c r="E129" s="386"/>
      <c r="F129" s="412"/>
      <c r="G129" s="380"/>
      <c r="H129" s="380"/>
      <c r="I129" s="380"/>
      <c r="Q129">
        <v>0</v>
      </c>
    </row>
    <row r="130" spans="1:17" ht="16.5" thickBot="1">
      <c r="A130" s="386"/>
      <c r="B130" s="386" t="s">
        <v>527</v>
      </c>
      <c r="C130" s="386"/>
      <c r="D130" s="386"/>
      <c r="E130" s="386"/>
      <c r="F130" s="412"/>
      <c r="G130" s="380"/>
      <c r="H130" s="380"/>
      <c r="I130" s="380"/>
      <c r="Q130">
        <v>0</v>
      </c>
    </row>
    <row r="131" spans="1:17" ht="16.5" thickBot="1">
      <c r="A131" s="386"/>
      <c r="B131" s="403" t="s">
        <v>5</v>
      </c>
      <c r="C131" s="403" t="s">
        <v>504</v>
      </c>
      <c r="D131" s="403" t="s">
        <v>505</v>
      </c>
      <c r="E131" s="403" t="s">
        <v>506</v>
      </c>
      <c r="F131" s="409" t="s">
        <v>1990</v>
      </c>
      <c r="G131" s="380"/>
      <c r="H131" s="380"/>
      <c r="I131" s="380"/>
      <c r="Q131">
        <v>0</v>
      </c>
    </row>
    <row r="132" spans="1:17" ht="16.5" thickBot="1">
      <c r="A132" s="386"/>
      <c r="B132" s="400" t="s">
        <v>508</v>
      </c>
      <c r="C132" s="401">
        <v>127</v>
      </c>
      <c r="D132" s="400">
        <v>15</v>
      </c>
      <c r="E132" s="401">
        <v>150</v>
      </c>
      <c r="F132" s="410">
        <f>Q132*$Q$22</f>
        <v>138.414</v>
      </c>
      <c r="G132" s="380"/>
      <c r="H132" s="380"/>
      <c r="I132" s="380"/>
      <c r="Q132">
        <v>138.414</v>
      </c>
    </row>
    <row r="133" spans="1:17" ht="16.5" thickBot="1">
      <c r="A133" s="386"/>
      <c r="B133" s="400" t="s">
        <v>509</v>
      </c>
      <c r="C133" s="401">
        <v>190</v>
      </c>
      <c r="D133" s="400">
        <v>10</v>
      </c>
      <c r="E133" s="401">
        <v>100</v>
      </c>
      <c r="F133" s="410">
        <f>Q133*$Q$22</f>
        <v>215.832</v>
      </c>
      <c r="G133" s="380"/>
      <c r="H133" s="380"/>
      <c r="I133" s="380"/>
      <c r="Q133">
        <v>215.832</v>
      </c>
    </row>
    <row r="134" spans="1:17" ht="16.5" thickBot="1">
      <c r="A134" s="393"/>
      <c r="B134" s="400" t="s">
        <v>510</v>
      </c>
      <c r="C134" s="401">
        <v>270</v>
      </c>
      <c r="D134" s="400">
        <v>6</v>
      </c>
      <c r="E134" s="401">
        <v>60</v>
      </c>
      <c r="F134" s="410">
        <f>Q134*$Q$22</f>
        <v>304.98</v>
      </c>
      <c r="G134" s="380"/>
      <c r="H134" s="380"/>
      <c r="I134" s="380"/>
      <c r="Q134">
        <v>304.98</v>
      </c>
    </row>
    <row r="135" spans="1:17" ht="15.75">
      <c r="A135" s="380"/>
      <c r="B135" s="380"/>
      <c r="C135" s="380"/>
      <c r="D135" s="380"/>
      <c r="E135" s="380"/>
      <c r="F135" s="412"/>
      <c r="G135" s="380"/>
      <c r="H135" s="380"/>
      <c r="I135" s="380"/>
      <c r="Q135">
        <v>0</v>
      </c>
    </row>
    <row r="136" spans="1:17" ht="20.25">
      <c r="A136" s="769" t="s">
        <v>1951</v>
      </c>
      <c r="B136" s="769"/>
      <c r="C136" s="769"/>
      <c r="D136" s="769"/>
      <c r="E136" s="769"/>
      <c r="F136" s="769"/>
      <c r="G136" s="380"/>
      <c r="H136" s="380"/>
      <c r="I136" s="380"/>
      <c r="Q136">
        <v>0</v>
      </c>
    </row>
    <row r="137" spans="1:17" ht="15.75">
      <c r="A137" s="390" t="s">
        <v>1917</v>
      </c>
      <c r="B137" s="380"/>
      <c r="C137" s="380"/>
      <c r="D137" s="381"/>
      <c r="E137" s="391"/>
      <c r="F137" s="412"/>
      <c r="G137" s="380"/>
      <c r="H137" s="380"/>
      <c r="I137" s="380"/>
      <c r="Q137">
        <v>0</v>
      </c>
    </row>
    <row r="138" spans="1:17" ht="15.75">
      <c r="A138" s="770" t="s">
        <v>1952</v>
      </c>
      <c r="B138" s="770"/>
      <c r="C138" s="770"/>
      <c r="D138" s="770"/>
      <c r="E138" s="770"/>
      <c r="F138" s="412"/>
      <c r="G138" s="380"/>
      <c r="H138" s="380"/>
      <c r="I138" s="380"/>
      <c r="Q138">
        <v>0</v>
      </c>
    </row>
    <row r="139" spans="1:17" ht="15.75">
      <c r="A139" s="770"/>
      <c r="B139" s="770"/>
      <c r="C139" s="770"/>
      <c r="D139" s="770"/>
      <c r="E139" s="770"/>
      <c r="F139" s="412"/>
      <c r="G139" s="380"/>
      <c r="H139" s="380"/>
      <c r="I139" s="380"/>
      <c r="Q139">
        <v>0</v>
      </c>
    </row>
    <row r="140" spans="1:17" ht="15.75">
      <c r="A140" s="390" t="s">
        <v>1918</v>
      </c>
      <c r="B140" s="380"/>
      <c r="C140" s="380"/>
      <c r="D140" s="381"/>
      <c r="E140" s="380"/>
      <c r="F140" s="412"/>
      <c r="G140" s="380"/>
      <c r="H140" s="380"/>
      <c r="I140" s="380"/>
      <c r="Q140">
        <v>0</v>
      </c>
    </row>
    <row r="141" spans="1:17" ht="15.75">
      <c r="A141" s="777" t="s">
        <v>1953</v>
      </c>
      <c r="B141" s="777"/>
      <c r="C141" s="777"/>
      <c r="D141" s="777"/>
      <c r="E141" s="777"/>
      <c r="F141" s="412"/>
      <c r="G141" s="380"/>
      <c r="H141" s="380"/>
      <c r="I141" s="380"/>
      <c r="Q141">
        <v>0</v>
      </c>
    </row>
    <row r="142" spans="1:17" ht="15.75">
      <c r="A142" s="390" t="s">
        <v>1920</v>
      </c>
      <c r="B142" s="380"/>
      <c r="C142" s="380"/>
      <c r="D142" s="381"/>
      <c r="E142" s="380"/>
      <c r="F142" s="412"/>
      <c r="G142" s="380"/>
      <c r="H142" s="380"/>
      <c r="I142" s="380"/>
      <c r="Q142">
        <v>0</v>
      </c>
    </row>
    <row r="143" spans="1:17" ht="15.75">
      <c r="A143" s="382" t="s">
        <v>1954</v>
      </c>
      <c r="B143" s="380"/>
      <c r="C143" s="380"/>
      <c r="D143" s="381"/>
      <c r="E143" s="380"/>
      <c r="F143" s="412"/>
      <c r="G143" s="380"/>
      <c r="H143" s="380"/>
      <c r="I143" s="380"/>
      <c r="Q143">
        <v>0</v>
      </c>
    </row>
    <row r="144" spans="1:17" ht="15.75">
      <c r="A144" s="382" t="s">
        <v>1955</v>
      </c>
      <c r="B144" s="380"/>
      <c r="C144" s="380"/>
      <c r="D144" s="381"/>
      <c r="E144" s="380"/>
      <c r="F144" s="412"/>
      <c r="G144" s="380"/>
      <c r="H144" s="380"/>
      <c r="I144" s="380"/>
      <c r="Q144">
        <v>0</v>
      </c>
    </row>
    <row r="145" spans="1:17" ht="15.75">
      <c r="A145" s="387" t="s">
        <v>1956</v>
      </c>
      <c r="B145" s="387"/>
      <c r="C145" s="380"/>
      <c r="D145" s="381"/>
      <c r="E145" s="380"/>
      <c r="F145" s="412"/>
      <c r="G145" s="380"/>
      <c r="H145" s="380"/>
      <c r="I145" s="380"/>
      <c r="Q145">
        <v>0</v>
      </c>
    </row>
    <row r="146" spans="1:17" ht="16.5" thickBot="1">
      <c r="A146" s="380" t="s">
        <v>1957</v>
      </c>
      <c r="B146" s="380"/>
      <c r="C146" s="380"/>
      <c r="D146" s="381"/>
      <c r="E146" s="380"/>
      <c r="F146" s="412"/>
      <c r="G146" s="380"/>
      <c r="H146" s="380"/>
      <c r="I146" s="380"/>
      <c r="Q146">
        <v>0</v>
      </c>
    </row>
    <row r="147" spans="1:17" ht="16.5" thickBot="1">
      <c r="A147" s="381" t="s">
        <v>1958</v>
      </c>
      <c r="B147" s="402" t="s">
        <v>5</v>
      </c>
      <c r="C147" s="402" t="s">
        <v>504</v>
      </c>
      <c r="D147" s="402" t="s">
        <v>505</v>
      </c>
      <c r="E147" s="402" t="s">
        <v>506</v>
      </c>
      <c r="F147" s="409" t="s">
        <v>1990</v>
      </c>
      <c r="G147" s="380"/>
      <c r="H147" s="380"/>
      <c r="I147" s="380"/>
      <c r="Q147">
        <v>0</v>
      </c>
    </row>
    <row r="148" spans="1:17" ht="16.5" thickBot="1">
      <c r="A148" s="380"/>
      <c r="B148" s="395" t="s">
        <v>508</v>
      </c>
      <c r="C148" s="356">
        <v>210</v>
      </c>
      <c r="D148" s="395">
        <v>6</v>
      </c>
      <c r="E148" s="398">
        <v>72</v>
      </c>
      <c r="F148" s="410">
        <f aca="true" t="shared" si="2" ref="F148:F153">Q148*$Q$22</f>
        <v>213.486</v>
      </c>
      <c r="G148" s="380"/>
      <c r="H148" s="380"/>
      <c r="I148" s="380"/>
      <c r="Q148">
        <v>213.486</v>
      </c>
    </row>
    <row r="149" spans="1:17" ht="16.5" thickBot="1">
      <c r="A149" s="380"/>
      <c r="B149" s="395" t="s">
        <v>509</v>
      </c>
      <c r="C149" s="356">
        <v>275</v>
      </c>
      <c r="D149" s="395">
        <v>6</v>
      </c>
      <c r="E149" s="398">
        <v>60</v>
      </c>
      <c r="F149" s="410">
        <f t="shared" si="2"/>
        <v>279.174</v>
      </c>
      <c r="G149" s="380"/>
      <c r="H149" s="380"/>
      <c r="I149" s="380"/>
      <c r="Q149">
        <v>279.174</v>
      </c>
    </row>
    <row r="150" spans="1:17" ht="16.5" thickBot="1">
      <c r="A150" s="380"/>
      <c r="B150" s="395" t="s">
        <v>510</v>
      </c>
      <c r="C150" s="356">
        <v>400</v>
      </c>
      <c r="D150" s="395">
        <v>6</v>
      </c>
      <c r="E150" s="398">
        <v>48</v>
      </c>
      <c r="F150" s="410">
        <f t="shared" si="2"/>
        <v>405.858</v>
      </c>
      <c r="G150" s="380"/>
      <c r="H150" s="380"/>
      <c r="I150" s="380"/>
      <c r="Q150">
        <v>405.858</v>
      </c>
    </row>
    <row r="151" spans="1:17" ht="16.5" thickBot="1">
      <c r="A151" s="380"/>
      <c r="B151" s="395" t="s">
        <v>519</v>
      </c>
      <c r="C151" s="356">
        <v>610</v>
      </c>
      <c r="D151" s="395">
        <v>6</v>
      </c>
      <c r="E151" s="399">
        <v>24</v>
      </c>
      <c r="F151" s="410">
        <f t="shared" si="2"/>
        <v>619.344</v>
      </c>
      <c r="G151" s="380"/>
      <c r="H151" s="380"/>
      <c r="I151" s="380"/>
      <c r="Q151">
        <v>619.344</v>
      </c>
    </row>
    <row r="152" spans="1:17" ht="16.5" thickBot="1">
      <c r="A152" s="380"/>
      <c r="B152" s="395" t="s">
        <v>531</v>
      </c>
      <c r="C152" s="356">
        <v>790</v>
      </c>
      <c r="D152" s="395">
        <v>6</v>
      </c>
      <c r="E152" s="399">
        <v>16</v>
      </c>
      <c r="F152" s="410">
        <f t="shared" si="2"/>
        <v>801.1589999999999</v>
      </c>
      <c r="G152" s="380"/>
      <c r="H152" s="380"/>
      <c r="I152" s="380"/>
      <c r="Q152">
        <v>801.1589999999999</v>
      </c>
    </row>
    <row r="153" spans="1:17" ht="16.5" thickBot="1">
      <c r="A153" s="380"/>
      <c r="B153" s="395" t="s">
        <v>536</v>
      </c>
      <c r="C153" s="356">
        <v>1320</v>
      </c>
      <c r="D153" s="395">
        <v>6</v>
      </c>
      <c r="E153" s="399">
        <v>12</v>
      </c>
      <c r="F153" s="410">
        <f t="shared" si="2"/>
        <v>1339.5659999999998</v>
      </c>
      <c r="G153" s="380"/>
      <c r="H153" s="380"/>
      <c r="I153" s="380"/>
      <c r="Q153">
        <v>1339.5659999999998</v>
      </c>
    </row>
    <row r="154" spans="1:17" ht="15.75">
      <c r="A154" s="380"/>
      <c r="B154" s="383"/>
      <c r="C154" s="388"/>
      <c r="D154" s="383"/>
      <c r="E154" s="389"/>
      <c r="F154" s="412"/>
      <c r="G154" s="380"/>
      <c r="H154" s="380"/>
      <c r="I154" s="380"/>
      <c r="Q154">
        <v>0</v>
      </c>
    </row>
    <row r="155" spans="1:17" ht="15.75">
      <c r="A155" s="771"/>
      <c r="B155" s="771"/>
      <c r="C155" s="771"/>
      <c r="D155" s="771"/>
      <c r="E155" s="771"/>
      <c r="F155" s="412"/>
      <c r="G155" s="380"/>
      <c r="H155" s="380"/>
      <c r="I155" s="380"/>
      <c r="Q155">
        <v>0</v>
      </c>
    </row>
    <row r="156" spans="1:17" ht="20.25">
      <c r="A156" s="769" t="s">
        <v>1959</v>
      </c>
      <c r="B156" s="769"/>
      <c r="C156" s="769"/>
      <c r="D156" s="769"/>
      <c r="E156" s="769"/>
      <c r="F156" s="769"/>
      <c r="G156" s="380"/>
      <c r="H156" s="380"/>
      <c r="I156" s="380"/>
      <c r="Q156">
        <v>0</v>
      </c>
    </row>
    <row r="157" spans="1:17" ht="15.75">
      <c r="A157" s="380"/>
      <c r="B157" s="380"/>
      <c r="C157" s="380"/>
      <c r="D157" s="381"/>
      <c r="E157" s="380"/>
      <c r="F157" s="412"/>
      <c r="G157" s="380"/>
      <c r="H157" s="380"/>
      <c r="I157" s="380"/>
      <c r="Q157">
        <v>0</v>
      </c>
    </row>
    <row r="158" spans="1:17" ht="15.75">
      <c r="A158" s="390" t="s">
        <v>1917</v>
      </c>
      <c r="B158" s="380"/>
      <c r="C158" s="380"/>
      <c r="D158" s="381"/>
      <c r="E158" s="391"/>
      <c r="F158" s="412"/>
      <c r="G158" s="380"/>
      <c r="H158" s="380"/>
      <c r="I158" s="380"/>
      <c r="Q158">
        <v>0</v>
      </c>
    </row>
    <row r="159" spans="1:17" ht="15.75">
      <c r="A159" s="770" t="s">
        <v>1960</v>
      </c>
      <c r="B159" s="770"/>
      <c r="C159" s="770"/>
      <c r="D159" s="770"/>
      <c r="E159" s="770"/>
      <c r="F159" s="412"/>
      <c r="G159" s="380"/>
      <c r="H159" s="380"/>
      <c r="I159" s="380"/>
      <c r="Q159">
        <v>0</v>
      </c>
    </row>
    <row r="160" spans="1:17" ht="15.75">
      <c r="A160" s="380"/>
      <c r="B160" s="380"/>
      <c r="C160" s="380"/>
      <c r="D160" s="381"/>
      <c r="E160" s="380"/>
      <c r="F160" s="412"/>
      <c r="G160" s="380"/>
      <c r="H160" s="380"/>
      <c r="I160" s="380"/>
      <c r="Q160">
        <v>0</v>
      </c>
    </row>
    <row r="161" spans="1:17" ht="15.75">
      <c r="A161" s="390" t="s">
        <v>1918</v>
      </c>
      <c r="B161" s="380"/>
      <c r="C161" s="380"/>
      <c r="D161" s="381"/>
      <c r="E161" s="380"/>
      <c r="F161" s="412"/>
      <c r="G161" s="380"/>
      <c r="H161" s="380"/>
      <c r="I161" s="380"/>
      <c r="Q161">
        <v>0</v>
      </c>
    </row>
    <row r="162" spans="1:17" ht="15.75">
      <c r="A162" s="380" t="s">
        <v>1961</v>
      </c>
      <c r="B162" s="380"/>
      <c r="C162" s="380"/>
      <c r="D162" s="381"/>
      <c r="E162" s="380"/>
      <c r="F162" s="412"/>
      <c r="G162" s="380"/>
      <c r="H162" s="380"/>
      <c r="I162" s="380"/>
      <c r="Q162">
        <v>0</v>
      </c>
    </row>
    <row r="163" spans="1:17" ht="15.75">
      <c r="A163" s="380" t="s">
        <v>1962</v>
      </c>
      <c r="B163" s="380"/>
      <c r="C163" s="380"/>
      <c r="D163" s="381"/>
      <c r="E163" s="380"/>
      <c r="F163" s="412"/>
      <c r="G163" s="380"/>
      <c r="H163" s="380"/>
      <c r="I163" s="380"/>
      <c r="Q163">
        <v>0</v>
      </c>
    </row>
    <row r="164" spans="1:17" ht="15.75">
      <c r="A164" s="390" t="s">
        <v>1920</v>
      </c>
      <c r="B164" s="380"/>
      <c r="C164" s="380"/>
      <c r="D164" s="381"/>
      <c r="E164" s="380"/>
      <c r="F164" s="412"/>
      <c r="G164" s="380"/>
      <c r="H164" s="380"/>
      <c r="I164" s="380"/>
      <c r="Q164">
        <v>0</v>
      </c>
    </row>
    <row r="165" spans="1:17" ht="15.75">
      <c r="A165" s="382" t="s">
        <v>1963</v>
      </c>
      <c r="B165" s="380"/>
      <c r="C165" s="380"/>
      <c r="D165" s="381"/>
      <c r="E165" s="380"/>
      <c r="F165" s="412"/>
      <c r="G165" s="380"/>
      <c r="H165" s="380"/>
      <c r="I165" s="380"/>
      <c r="Q165">
        <v>0</v>
      </c>
    </row>
    <row r="166" spans="1:17" ht="15.75">
      <c r="A166" s="382" t="s">
        <v>1988</v>
      </c>
      <c r="B166" s="380"/>
      <c r="C166" s="380"/>
      <c r="D166" s="381"/>
      <c r="E166" s="380"/>
      <c r="F166" s="412"/>
      <c r="G166" s="380"/>
      <c r="H166" s="380"/>
      <c r="I166" s="380"/>
      <c r="Q166">
        <v>0</v>
      </c>
    </row>
    <row r="167" spans="1:17" ht="15.75">
      <c r="A167" s="380" t="s">
        <v>1964</v>
      </c>
      <c r="B167" s="380"/>
      <c r="C167" s="380"/>
      <c r="D167" s="380"/>
      <c r="E167" s="380"/>
      <c r="F167" s="412"/>
      <c r="G167" s="380"/>
      <c r="H167" s="380"/>
      <c r="I167" s="380"/>
      <c r="Q167">
        <v>0</v>
      </c>
    </row>
    <row r="168" spans="1:17" ht="15.75">
      <c r="A168" s="380"/>
      <c r="B168" s="380"/>
      <c r="C168" s="380"/>
      <c r="D168" s="380"/>
      <c r="E168" s="380"/>
      <c r="F168" s="412"/>
      <c r="G168" s="380"/>
      <c r="H168" s="380"/>
      <c r="I168" s="380"/>
      <c r="Q168">
        <v>0</v>
      </c>
    </row>
    <row r="169" spans="1:17" ht="15.75">
      <c r="A169" s="381" t="s">
        <v>1965</v>
      </c>
      <c r="B169" s="381" t="s">
        <v>1966</v>
      </c>
      <c r="C169" s="380"/>
      <c r="D169" s="380"/>
      <c r="E169" s="380"/>
      <c r="F169" s="412"/>
      <c r="G169" s="380"/>
      <c r="H169" s="380"/>
      <c r="I169" s="380"/>
      <c r="Q169">
        <v>0</v>
      </c>
    </row>
    <row r="170" spans="1:17" ht="16.5" thickBot="1">
      <c r="A170" s="380"/>
      <c r="B170" s="380" t="s">
        <v>527</v>
      </c>
      <c r="C170" s="380"/>
      <c r="D170" s="380"/>
      <c r="E170" s="380"/>
      <c r="F170" s="412"/>
      <c r="G170" s="380"/>
      <c r="H170" s="380"/>
      <c r="I170" s="380"/>
      <c r="Q170">
        <v>0</v>
      </c>
    </row>
    <row r="171" spans="1:17" ht="16.5" thickBot="1">
      <c r="A171" s="380"/>
      <c r="B171" s="402" t="s">
        <v>5</v>
      </c>
      <c r="C171" s="402" t="s">
        <v>504</v>
      </c>
      <c r="D171" s="402" t="s">
        <v>505</v>
      </c>
      <c r="E171" s="402" t="s">
        <v>506</v>
      </c>
      <c r="F171" s="409" t="s">
        <v>1990</v>
      </c>
      <c r="G171" s="380"/>
      <c r="H171" s="380"/>
      <c r="I171" s="380"/>
      <c r="Q171">
        <v>0</v>
      </c>
    </row>
    <row r="172" spans="1:17" ht="16.5" thickBot="1">
      <c r="A172" s="392"/>
      <c r="B172" s="395" t="s">
        <v>508</v>
      </c>
      <c r="C172" s="396">
        <v>113</v>
      </c>
      <c r="D172" s="395">
        <v>20</v>
      </c>
      <c r="E172" s="396">
        <v>200</v>
      </c>
      <c r="F172" s="410">
        <f>Q172*$Q$22</f>
        <v>159.528</v>
      </c>
      <c r="G172" s="380"/>
      <c r="H172" s="380"/>
      <c r="I172" s="380"/>
      <c r="Q172">
        <v>159.528</v>
      </c>
    </row>
    <row r="173" spans="1:17" ht="15.75">
      <c r="A173" s="380"/>
      <c r="B173" s="380"/>
      <c r="C173" s="380"/>
      <c r="D173" s="380"/>
      <c r="E173" s="380"/>
      <c r="F173" s="412"/>
      <c r="G173" s="380"/>
      <c r="H173" s="380"/>
      <c r="I173" s="380"/>
      <c r="Q173">
        <v>0</v>
      </c>
    </row>
    <row r="174" spans="1:17" ht="15.75">
      <c r="A174" s="381" t="s">
        <v>1967</v>
      </c>
      <c r="B174" s="381" t="s">
        <v>1966</v>
      </c>
      <c r="C174" s="380"/>
      <c r="D174" s="380"/>
      <c r="E174" s="380"/>
      <c r="F174" s="412"/>
      <c r="G174" s="380"/>
      <c r="H174" s="380"/>
      <c r="I174" s="380"/>
      <c r="Q174">
        <v>0</v>
      </c>
    </row>
    <row r="175" spans="1:17" ht="16.5" thickBot="1">
      <c r="A175" s="380"/>
      <c r="B175" s="380" t="s">
        <v>534</v>
      </c>
      <c r="C175" s="380"/>
      <c r="D175" s="380"/>
      <c r="E175" s="380"/>
      <c r="F175" s="412"/>
      <c r="G175" s="380"/>
      <c r="H175" s="380"/>
      <c r="I175" s="380"/>
      <c r="Q175">
        <v>0</v>
      </c>
    </row>
    <row r="176" spans="1:17" ht="16.5" thickBot="1">
      <c r="A176" s="380"/>
      <c r="B176" s="402" t="s">
        <v>5</v>
      </c>
      <c r="C176" s="402" t="s">
        <v>504</v>
      </c>
      <c r="D176" s="402" t="s">
        <v>505</v>
      </c>
      <c r="E176" s="402" t="s">
        <v>506</v>
      </c>
      <c r="F176" s="409" t="s">
        <v>1990</v>
      </c>
      <c r="G176" s="380"/>
      <c r="H176" s="380"/>
      <c r="I176" s="380"/>
      <c r="Q176">
        <v>0</v>
      </c>
    </row>
    <row r="177" spans="1:17" ht="16.5" thickBot="1">
      <c r="A177" s="392"/>
      <c r="B177" s="395" t="s">
        <v>1968</v>
      </c>
      <c r="C177" s="396">
        <v>116</v>
      </c>
      <c r="D177" s="395">
        <v>25</v>
      </c>
      <c r="E177" s="396">
        <v>200</v>
      </c>
      <c r="F177" s="410">
        <f>Q177*$Q$22</f>
        <v>134.8951730585178</v>
      </c>
      <c r="G177" s="380"/>
      <c r="H177" s="380"/>
      <c r="I177" s="380"/>
      <c r="Q177">
        <v>134.8951730585178</v>
      </c>
    </row>
    <row r="178" spans="1:17" ht="15.75">
      <c r="A178" s="380"/>
      <c r="B178" s="380"/>
      <c r="C178" s="380"/>
      <c r="D178" s="380"/>
      <c r="E178" s="380"/>
      <c r="F178" s="412"/>
      <c r="G178" s="380"/>
      <c r="H178" s="380"/>
      <c r="I178" s="380"/>
      <c r="Q178">
        <v>0</v>
      </c>
    </row>
    <row r="179" spans="1:17" ht="15.75">
      <c r="A179" s="381" t="s">
        <v>1969</v>
      </c>
      <c r="B179" s="381" t="s">
        <v>1970</v>
      </c>
      <c r="C179" s="380"/>
      <c r="D179" s="380"/>
      <c r="E179" s="380"/>
      <c r="F179" s="412"/>
      <c r="G179" s="380"/>
      <c r="H179" s="380"/>
      <c r="I179" s="380"/>
      <c r="Q179">
        <v>0</v>
      </c>
    </row>
    <row r="180" spans="1:17" ht="16.5" thickBot="1">
      <c r="A180" s="380"/>
      <c r="B180" s="380" t="s">
        <v>529</v>
      </c>
      <c r="C180" s="380"/>
      <c r="D180" s="380"/>
      <c r="E180" s="380"/>
      <c r="F180" s="412"/>
      <c r="G180" s="380"/>
      <c r="H180" s="380"/>
      <c r="I180" s="380"/>
      <c r="Q180">
        <v>0</v>
      </c>
    </row>
    <row r="181" spans="1:17" ht="16.5" thickBot="1">
      <c r="A181" s="380"/>
      <c r="B181" s="402" t="s">
        <v>5</v>
      </c>
      <c r="C181" s="402" t="s">
        <v>504</v>
      </c>
      <c r="D181" s="402" t="s">
        <v>505</v>
      </c>
      <c r="E181" s="402" t="s">
        <v>506</v>
      </c>
      <c r="F181" s="409" t="s">
        <v>1990</v>
      </c>
      <c r="G181" s="380"/>
      <c r="H181" s="380"/>
      <c r="I181" s="380"/>
      <c r="Q181">
        <v>0</v>
      </c>
    </row>
    <row r="182" spans="1:17" ht="16.5" thickBot="1">
      <c r="A182" s="392"/>
      <c r="B182" s="395" t="s">
        <v>1971</v>
      </c>
      <c r="C182" s="396">
        <v>133</v>
      </c>
      <c r="D182" s="395">
        <v>2</v>
      </c>
      <c r="E182" s="396">
        <v>120</v>
      </c>
      <c r="F182" s="410">
        <f>Q182*$Q$22</f>
        <v>164.22</v>
      </c>
      <c r="G182" s="380"/>
      <c r="H182" s="380"/>
      <c r="I182" s="380"/>
      <c r="Q182">
        <v>164.22</v>
      </c>
    </row>
    <row r="183" spans="1:17" ht="16.5" thickBot="1">
      <c r="A183" s="380"/>
      <c r="B183" s="395" t="s">
        <v>1972</v>
      </c>
      <c r="C183" s="396">
        <v>142</v>
      </c>
      <c r="D183" s="395">
        <v>2</v>
      </c>
      <c r="E183" s="396">
        <v>120</v>
      </c>
      <c r="F183" s="410">
        <f>Q183*$Q$22</f>
        <v>168.91199999999998</v>
      </c>
      <c r="G183" s="380"/>
      <c r="H183" s="380"/>
      <c r="I183" s="380"/>
      <c r="Q183">
        <v>168.91199999999998</v>
      </c>
    </row>
    <row r="184" spans="1:17" ht="15.75">
      <c r="A184" s="380"/>
      <c r="B184" s="380"/>
      <c r="C184" s="380"/>
      <c r="D184" s="380"/>
      <c r="E184" s="380"/>
      <c r="F184" s="412"/>
      <c r="G184" s="380"/>
      <c r="H184" s="380"/>
      <c r="I184" s="380"/>
      <c r="Q184">
        <v>0</v>
      </c>
    </row>
    <row r="185" spans="1:17" ht="15.75">
      <c r="A185" s="381" t="s">
        <v>1973</v>
      </c>
      <c r="B185" s="381" t="s">
        <v>1974</v>
      </c>
      <c r="C185" s="380"/>
      <c r="D185" s="380"/>
      <c r="E185" s="380"/>
      <c r="F185" s="412"/>
      <c r="G185" s="380"/>
      <c r="H185" s="380"/>
      <c r="I185" s="380"/>
      <c r="Q185">
        <v>0</v>
      </c>
    </row>
    <row r="186" spans="1:17" ht="16.5" thickBot="1">
      <c r="A186" s="380"/>
      <c r="B186" s="380"/>
      <c r="C186" s="380"/>
      <c r="D186" s="380"/>
      <c r="E186" s="380"/>
      <c r="F186" s="412"/>
      <c r="G186" s="380"/>
      <c r="H186" s="380"/>
      <c r="I186" s="380"/>
      <c r="Q186">
        <v>0</v>
      </c>
    </row>
    <row r="187" spans="1:17" ht="16.5" thickBot="1">
      <c r="A187" s="380"/>
      <c r="B187" s="402" t="s">
        <v>5</v>
      </c>
      <c r="C187" s="402" t="s">
        <v>504</v>
      </c>
      <c r="D187" s="402" t="s">
        <v>505</v>
      </c>
      <c r="E187" s="402" t="s">
        <v>506</v>
      </c>
      <c r="F187" s="409" t="s">
        <v>1990</v>
      </c>
      <c r="G187" s="380"/>
      <c r="H187" s="380"/>
      <c r="I187" s="380"/>
      <c r="Q187">
        <v>0</v>
      </c>
    </row>
    <row r="188" spans="1:17" ht="16.5" thickBot="1">
      <c r="A188" s="392"/>
      <c r="B188" s="395" t="s">
        <v>1975</v>
      </c>
      <c r="C188" s="396">
        <v>138</v>
      </c>
      <c r="D188" s="395">
        <v>1</v>
      </c>
      <c r="E188" s="396">
        <v>160</v>
      </c>
      <c r="F188" s="410">
        <f>Q188*$Q$22</f>
        <v>175.95</v>
      </c>
      <c r="G188" s="380"/>
      <c r="H188" s="380"/>
      <c r="I188" s="380"/>
      <c r="Q188">
        <v>175.95</v>
      </c>
    </row>
    <row r="189" spans="1:17" ht="15.75">
      <c r="A189" s="392"/>
      <c r="B189" s="383"/>
      <c r="C189" s="384"/>
      <c r="D189" s="383"/>
      <c r="E189" s="384"/>
      <c r="F189" s="412"/>
      <c r="G189" s="380"/>
      <c r="H189" s="380"/>
      <c r="I189" s="380"/>
      <c r="Q189">
        <v>0</v>
      </c>
    </row>
    <row r="190" spans="1:17" ht="16.5" thickBot="1">
      <c r="A190" s="381" t="s">
        <v>1976</v>
      </c>
      <c r="B190" s="767" t="s">
        <v>1977</v>
      </c>
      <c r="C190" s="767"/>
      <c r="D190" s="767"/>
      <c r="E190" s="767"/>
      <c r="F190" s="412"/>
      <c r="G190" s="380"/>
      <c r="H190" s="380"/>
      <c r="I190" s="380"/>
      <c r="Q190">
        <v>0</v>
      </c>
    </row>
    <row r="191" spans="1:17" ht="16.5" thickBot="1">
      <c r="A191" s="392"/>
      <c r="B191" s="402" t="s">
        <v>5</v>
      </c>
      <c r="C191" s="402" t="s">
        <v>504</v>
      </c>
      <c r="D191" s="402" t="s">
        <v>505</v>
      </c>
      <c r="E191" s="402" t="s">
        <v>506</v>
      </c>
      <c r="F191" s="409" t="s">
        <v>1990</v>
      </c>
      <c r="G191" s="380"/>
      <c r="H191" s="380"/>
      <c r="I191" s="380"/>
      <c r="Q191">
        <v>0</v>
      </c>
    </row>
    <row r="192" spans="1:17" ht="16.5" thickBot="1">
      <c r="A192" s="392"/>
      <c r="B192" s="395" t="s">
        <v>1978</v>
      </c>
      <c r="C192" s="396">
        <v>62</v>
      </c>
      <c r="D192" s="395">
        <v>1</v>
      </c>
      <c r="E192" s="396">
        <v>168</v>
      </c>
      <c r="F192" s="410">
        <f>Q192*$Q$22</f>
        <v>74.8442966746988</v>
      </c>
      <c r="G192" s="380"/>
      <c r="H192" s="380"/>
      <c r="I192" s="380"/>
      <c r="Q192">
        <v>74.8442966746988</v>
      </c>
    </row>
    <row r="193" spans="1:17" ht="15.75">
      <c r="A193" s="392"/>
      <c r="B193" s="383"/>
      <c r="C193" s="384"/>
      <c r="D193" s="383"/>
      <c r="E193" s="384"/>
      <c r="F193" s="412"/>
      <c r="G193" s="380"/>
      <c r="H193" s="380"/>
      <c r="I193" s="380"/>
      <c r="Q193">
        <v>0</v>
      </c>
    </row>
    <row r="194" spans="1:17" ht="15.75">
      <c r="A194" s="392"/>
      <c r="B194" s="383"/>
      <c r="C194" s="384"/>
      <c r="D194" s="383"/>
      <c r="E194" s="384"/>
      <c r="F194" s="412"/>
      <c r="G194" s="380"/>
      <c r="H194" s="380"/>
      <c r="I194" s="380"/>
      <c r="Q194">
        <v>0</v>
      </c>
    </row>
    <row r="195" spans="1:17" ht="15.75">
      <c r="A195" s="380"/>
      <c r="B195" s="380"/>
      <c r="C195" s="380"/>
      <c r="D195" s="380"/>
      <c r="E195" s="380"/>
      <c r="F195" s="412"/>
      <c r="G195" s="380"/>
      <c r="H195" s="380"/>
      <c r="I195" s="380"/>
      <c r="Q195">
        <v>0</v>
      </c>
    </row>
    <row r="196" spans="1:17" ht="15.75">
      <c r="A196" s="381" t="s">
        <v>1979</v>
      </c>
      <c r="B196" s="381" t="s">
        <v>1980</v>
      </c>
      <c r="C196" s="380"/>
      <c r="D196" s="380"/>
      <c r="E196" s="380"/>
      <c r="F196" s="412"/>
      <c r="G196" s="380"/>
      <c r="H196" s="380"/>
      <c r="I196" s="380"/>
      <c r="Q196">
        <v>0</v>
      </c>
    </row>
    <row r="197" spans="1:17" ht="16.5" thickBot="1">
      <c r="A197" s="380"/>
      <c r="B197" s="380" t="s">
        <v>565</v>
      </c>
      <c r="C197" s="380"/>
      <c r="D197" s="380"/>
      <c r="E197" s="380"/>
      <c r="F197" s="412"/>
      <c r="G197" s="380"/>
      <c r="H197" s="380"/>
      <c r="I197" s="380"/>
      <c r="Q197">
        <v>0</v>
      </c>
    </row>
    <row r="198" spans="1:17" ht="16.5" thickBot="1">
      <c r="A198" s="380"/>
      <c r="B198" s="402" t="s">
        <v>5</v>
      </c>
      <c r="C198" s="402" t="s">
        <v>504</v>
      </c>
      <c r="D198" s="402" t="s">
        <v>505</v>
      </c>
      <c r="E198" s="402" t="s">
        <v>506</v>
      </c>
      <c r="F198" s="409" t="s">
        <v>1990</v>
      </c>
      <c r="G198" s="380"/>
      <c r="H198" s="380"/>
      <c r="I198" s="380"/>
      <c r="Q198">
        <v>0</v>
      </c>
    </row>
    <row r="199" spans="1:17" ht="16.5" thickBot="1">
      <c r="A199" s="392"/>
      <c r="B199" s="395" t="s">
        <v>508</v>
      </c>
      <c r="C199" s="396">
        <v>120</v>
      </c>
      <c r="D199" s="396">
        <v>25</v>
      </c>
      <c r="E199" s="396">
        <v>100</v>
      </c>
      <c r="F199" s="410">
        <f>Q199*$Q$22</f>
        <v>154.22206488696457</v>
      </c>
      <c r="G199" s="380"/>
      <c r="H199" s="380"/>
      <c r="I199" s="380"/>
      <c r="Q199">
        <v>154.22206488696457</v>
      </c>
    </row>
    <row r="200" spans="1:17" ht="15.75">
      <c r="A200" s="380"/>
      <c r="B200" s="380"/>
      <c r="C200" s="380"/>
      <c r="D200" s="380"/>
      <c r="E200" s="380"/>
      <c r="F200" s="412"/>
      <c r="G200" s="380"/>
      <c r="H200" s="380"/>
      <c r="I200" s="380"/>
      <c r="Q200">
        <v>0</v>
      </c>
    </row>
    <row r="201" spans="1:17" ht="15.75">
      <c r="A201" s="380"/>
      <c r="B201" s="381" t="s">
        <v>1981</v>
      </c>
      <c r="C201" s="381"/>
      <c r="D201" s="381"/>
      <c r="E201" s="381"/>
      <c r="F201" s="412"/>
      <c r="G201" s="380"/>
      <c r="H201" s="380"/>
      <c r="I201" s="380"/>
      <c r="Q201">
        <v>0</v>
      </c>
    </row>
    <row r="202" spans="1:17" ht="16.5" thickBot="1">
      <c r="A202" s="380"/>
      <c r="B202" s="380" t="s">
        <v>565</v>
      </c>
      <c r="C202" s="380"/>
      <c r="D202" s="380"/>
      <c r="E202" s="380"/>
      <c r="F202" s="412"/>
      <c r="G202" s="380"/>
      <c r="H202" s="380"/>
      <c r="I202" s="380"/>
      <c r="Q202">
        <v>0</v>
      </c>
    </row>
    <row r="203" spans="1:17" ht="16.5" thickBot="1">
      <c r="A203" s="380"/>
      <c r="B203" s="402" t="s">
        <v>5</v>
      </c>
      <c r="C203" s="402" t="s">
        <v>504</v>
      </c>
      <c r="D203" s="402" t="s">
        <v>505</v>
      </c>
      <c r="E203" s="402" t="s">
        <v>506</v>
      </c>
      <c r="F203" s="409" t="s">
        <v>1990</v>
      </c>
      <c r="G203" s="380"/>
      <c r="H203" s="380"/>
      <c r="I203" s="380"/>
      <c r="Q203">
        <v>0</v>
      </c>
    </row>
    <row r="204" spans="1:17" ht="16.5" thickBot="1">
      <c r="A204" s="380"/>
      <c r="B204" s="395" t="s">
        <v>1982</v>
      </c>
      <c r="C204" s="396">
        <v>37</v>
      </c>
      <c r="D204" s="396">
        <v>25</v>
      </c>
      <c r="E204" s="396">
        <v>500</v>
      </c>
      <c r="F204" s="410">
        <f>Q204*$Q$22</f>
        <v>44.59322024096385</v>
      </c>
      <c r="G204" s="380"/>
      <c r="H204" s="380"/>
      <c r="I204" s="380"/>
      <c r="Q204">
        <v>44.59322024096385</v>
      </c>
    </row>
    <row r="205" spans="1:17" ht="16.5" thickBot="1">
      <c r="A205" s="380"/>
      <c r="B205" s="395" t="s">
        <v>1983</v>
      </c>
      <c r="C205" s="396">
        <v>40</v>
      </c>
      <c r="D205" s="396">
        <v>25</v>
      </c>
      <c r="E205" s="396">
        <v>500</v>
      </c>
      <c r="F205" s="410">
        <f>Q205*$Q$22</f>
        <v>48.20888674698794</v>
      </c>
      <c r="G205" s="380"/>
      <c r="H205" s="380"/>
      <c r="I205" s="380"/>
      <c r="Q205">
        <v>48.20888674698794</v>
      </c>
    </row>
    <row r="206" spans="1:17" ht="16.5" thickBot="1">
      <c r="A206" s="380"/>
      <c r="B206" s="395" t="s">
        <v>1984</v>
      </c>
      <c r="C206" s="396">
        <v>46</v>
      </c>
      <c r="D206" s="396">
        <v>25</v>
      </c>
      <c r="E206" s="396">
        <v>500</v>
      </c>
      <c r="F206" s="410">
        <f>Q206*$Q$22</f>
        <v>55.44021975903615</v>
      </c>
      <c r="G206" s="380"/>
      <c r="H206" s="380"/>
      <c r="I206" s="380"/>
      <c r="Q206">
        <v>55.44021975903615</v>
      </c>
    </row>
    <row r="207" spans="1:17" ht="16.5" thickBot="1">
      <c r="A207" s="380"/>
      <c r="B207" s="395" t="s">
        <v>1985</v>
      </c>
      <c r="C207" s="396">
        <v>46</v>
      </c>
      <c r="D207" s="396">
        <v>25</v>
      </c>
      <c r="E207" s="396">
        <v>500</v>
      </c>
      <c r="F207" s="410">
        <f>Q207*$Q$22</f>
        <v>55.44021975903615</v>
      </c>
      <c r="G207" s="380"/>
      <c r="H207" s="380"/>
      <c r="I207" s="380"/>
      <c r="Q207">
        <v>55.44021975903615</v>
      </c>
    </row>
    <row r="208" spans="1:17" ht="16.5" thickBot="1">
      <c r="A208" s="380"/>
      <c r="B208" s="395" t="s">
        <v>1986</v>
      </c>
      <c r="C208" s="396">
        <v>61</v>
      </c>
      <c r="D208" s="396">
        <v>25</v>
      </c>
      <c r="E208" s="396">
        <v>300</v>
      </c>
      <c r="F208" s="410">
        <f>Q208*$Q$22</f>
        <v>73.51855228915663</v>
      </c>
      <c r="G208" s="380"/>
      <c r="H208" s="380"/>
      <c r="I208" s="380"/>
      <c r="Q208">
        <v>73.51855228915663</v>
      </c>
    </row>
  </sheetData>
  <sheetProtection/>
  <mergeCells count="14">
    <mergeCell ref="C5:D5"/>
    <mergeCell ref="I4:J5"/>
    <mergeCell ref="H3:K3"/>
    <mergeCell ref="A141:E141"/>
    <mergeCell ref="A155:E155"/>
    <mergeCell ref="A159:E159"/>
    <mergeCell ref="B190:E190"/>
    <mergeCell ref="A10:I11"/>
    <mergeCell ref="A136:F136"/>
    <mergeCell ref="A156:F156"/>
    <mergeCell ref="A13:E14"/>
    <mergeCell ref="A58:E58"/>
    <mergeCell ref="A107:E107"/>
    <mergeCell ref="A138:E139"/>
  </mergeCells>
  <hyperlinks>
    <hyperlink ref="C5:D5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9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3.57421875" style="0" customWidth="1"/>
    <col min="2" max="2" width="9.421875" style="0" bestFit="1" customWidth="1"/>
    <col min="3" max="3" width="13.140625" style="0" customWidth="1"/>
    <col min="4" max="4" width="15.140625" style="0" customWidth="1"/>
    <col min="5" max="5" width="9.421875" style="0" bestFit="1" customWidth="1"/>
    <col min="6" max="6" width="13.57421875" style="0" customWidth="1"/>
    <col min="7" max="7" width="14.8515625" style="0" customWidth="1"/>
    <col min="8" max="8" width="9.421875" style="0" bestFit="1" customWidth="1"/>
    <col min="9" max="9" width="14.00390625" style="0" customWidth="1"/>
    <col min="10" max="10" width="13.57421875" style="0" customWidth="1"/>
    <col min="11" max="11" width="9.421875" style="0" bestFit="1" customWidth="1"/>
    <col min="12" max="12" width="12.8515625" style="0" customWidth="1"/>
    <col min="13" max="13" width="14.00390625" style="0" customWidth="1"/>
  </cols>
  <sheetData>
    <row r="1" spans="4:13" ht="15">
      <c r="D1" s="448"/>
      <c r="G1" s="448"/>
      <c r="J1" s="448"/>
      <c r="M1" s="448"/>
    </row>
    <row r="2" spans="4:13" ht="15">
      <c r="D2" s="448"/>
      <c r="G2" s="448"/>
      <c r="J2" s="448"/>
      <c r="M2" s="448"/>
    </row>
    <row r="3" spans="1:13" ht="20.25">
      <c r="A3" s="9" t="s">
        <v>7</v>
      </c>
      <c r="B3" s="9"/>
      <c r="D3" s="448"/>
      <c r="G3" s="448"/>
      <c r="J3" s="448"/>
      <c r="M3" s="448"/>
    </row>
    <row r="4" spans="1:13" ht="20.25">
      <c r="A4" s="9" t="s">
        <v>8</v>
      </c>
      <c r="B4" s="9"/>
      <c r="D4" s="448"/>
      <c r="G4" s="448"/>
      <c r="J4" s="448"/>
      <c r="M4" s="448"/>
    </row>
    <row r="5" spans="1:13" ht="15.75">
      <c r="A5" s="1" t="s">
        <v>9</v>
      </c>
      <c r="B5" s="2"/>
      <c r="C5" s="2"/>
      <c r="D5" s="448"/>
      <c r="E5" s="627" t="s">
        <v>64</v>
      </c>
      <c r="F5" s="627"/>
      <c r="G5" s="448"/>
      <c r="J5" s="448"/>
      <c r="M5" s="448"/>
    </row>
    <row r="6" spans="4:13" ht="15">
      <c r="D6" s="448"/>
      <c r="G6" s="448"/>
      <c r="J6" s="448"/>
      <c r="M6" s="448"/>
    </row>
    <row r="7" spans="4:13" ht="15">
      <c r="D7" s="448"/>
      <c r="G7" s="448"/>
      <c r="J7" s="448"/>
      <c r="M7" s="448"/>
    </row>
    <row r="8" spans="1:13" ht="27" customHeight="1">
      <c r="A8" s="786" t="s">
        <v>2032</v>
      </c>
      <c r="B8" s="791"/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</row>
    <row r="9" spans="1:13" ht="22.5" customHeight="1" thickBot="1">
      <c r="A9" s="786" t="s">
        <v>2008</v>
      </c>
      <c r="B9" s="791"/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</row>
    <row r="10" spans="1:17" s="121" customFormat="1" ht="15.75" thickBot="1">
      <c r="A10" s="778" t="s">
        <v>2009</v>
      </c>
      <c r="B10" s="449">
        <v>246.4</v>
      </c>
      <c r="C10" s="450" t="s">
        <v>2010</v>
      </c>
      <c r="D10" s="780">
        <f>B10-B10*C11</f>
        <v>246.4</v>
      </c>
      <c r="E10" s="475"/>
      <c r="F10" s="475"/>
      <c r="G10" s="475"/>
      <c r="H10" s="22"/>
      <c r="I10" s="22"/>
      <c r="J10" s="22"/>
      <c r="K10" s="22"/>
      <c r="L10" s="22"/>
      <c r="M10" s="22"/>
      <c r="N10" s="11"/>
      <c r="O10" s="11"/>
      <c r="P10" s="11"/>
      <c r="Q10" s="11"/>
    </row>
    <row r="11" spans="1:17" s="121" customFormat="1" ht="15.75" thickBot="1">
      <c r="A11" s="779"/>
      <c r="B11" s="451" t="s">
        <v>2011</v>
      </c>
      <c r="C11" s="452">
        <v>0</v>
      </c>
      <c r="D11" s="781"/>
      <c r="E11" s="475"/>
      <c r="F11" s="475"/>
      <c r="G11" s="22"/>
      <c r="H11" s="22"/>
      <c r="I11" s="22"/>
      <c r="J11" s="22"/>
      <c r="K11" s="22"/>
      <c r="L11" s="22"/>
      <c r="M11" s="22"/>
      <c r="N11" s="11"/>
      <c r="O11" s="11"/>
      <c r="P11" s="11"/>
      <c r="Q11" s="11"/>
    </row>
    <row r="12" spans="1:17" s="121" customFormat="1" ht="15">
      <c r="A12" s="778" t="s">
        <v>2012</v>
      </c>
      <c r="B12" s="449">
        <v>246.4</v>
      </c>
      <c r="C12" s="453">
        <v>0</v>
      </c>
      <c r="D12" s="780">
        <f>B12-B12*C12</f>
        <v>246.4</v>
      </c>
      <c r="E12" s="475"/>
      <c r="F12" s="475"/>
      <c r="G12" s="22"/>
      <c r="H12" s="22"/>
      <c r="I12" s="22"/>
      <c r="J12" s="22"/>
      <c r="K12" s="22"/>
      <c r="L12" s="22"/>
      <c r="M12" s="22"/>
      <c r="N12" s="11"/>
      <c r="O12" s="11"/>
      <c r="P12" s="11"/>
      <c r="Q12" s="11"/>
    </row>
    <row r="13" spans="1:17" s="121" customFormat="1" ht="15.75" thickBot="1">
      <c r="A13" s="779"/>
      <c r="B13" s="451" t="s">
        <v>2011</v>
      </c>
      <c r="C13" s="454"/>
      <c r="D13" s="781"/>
      <c r="E13" s="476"/>
      <c r="F13" s="476"/>
      <c r="G13" s="455"/>
      <c r="H13" s="455"/>
      <c r="I13" s="455"/>
      <c r="J13" s="455"/>
      <c r="K13" s="455"/>
      <c r="L13" s="455"/>
      <c r="M13" s="455"/>
      <c r="N13" s="11"/>
      <c r="O13" s="11"/>
      <c r="P13" s="11"/>
      <c r="Q13" s="11"/>
    </row>
    <row r="14" spans="1:17" s="121" customFormat="1" ht="15.75" thickBot="1">
      <c r="A14" s="456"/>
      <c r="B14" s="782" t="s">
        <v>2024</v>
      </c>
      <c r="C14" s="783"/>
      <c r="D14" s="783"/>
      <c r="E14" s="782" t="s">
        <v>2025</v>
      </c>
      <c r="F14" s="783"/>
      <c r="G14" s="783"/>
      <c r="H14" s="784" t="s">
        <v>2026</v>
      </c>
      <c r="I14" s="785"/>
      <c r="J14" s="785"/>
      <c r="K14" s="788" t="s">
        <v>2027</v>
      </c>
      <c r="L14" s="789"/>
      <c r="M14" s="790"/>
      <c r="N14" s="11"/>
      <c r="O14" s="11"/>
      <c r="P14" s="11"/>
      <c r="Q14" s="11"/>
    </row>
    <row r="15" spans="1:17" s="121" customFormat="1" ht="58.5" thickBot="1">
      <c r="A15" s="457" t="s">
        <v>2013</v>
      </c>
      <c r="B15" s="477" t="s">
        <v>156</v>
      </c>
      <c r="C15" s="478" t="s">
        <v>2014</v>
      </c>
      <c r="D15" s="479" t="s">
        <v>2015</v>
      </c>
      <c r="E15" s="477" t="s">
        <v>156</v>
      </c>
      <c r="F15" s="478" t="s">
        <v>2014</v>
      </c>
      <c r="G15" s="479" t="s">
        <v>2015</v>
      </c>
      <c r="H15" s="477" t="s">
        <v>156</v>
      </c>
      <c r="I15" s="478" t="s">
        <v>2014</v>
      </c>
      <c r="J15" s="479" t="s">
        <v>2015</v>
      </c>
      <c r="K15" s="477" t="s">
        <v>156</v>
      </c>
      <c r="L15" s="478" t="s">
        <v>2014</v>
      </c>
      <c r="M15" s="479" t="s">
        <v>2015</v>
      </c>
      <c r="N15" s="11"/>
      <c r="O15" s="11"/>
      <c r="P15" s="11"/>
      <c r="Q15" s="11"/>
    </row>
    <row r="16" spans="1:17" s="121" customFormat="1" ht="15">
      <c r="A16" s="458">
        <v>16</v>
      </c>
      <c r="B16" s="480"/>
      <c r="C16" s="481"/>
      <c r="D16" s="482"/>
      <c r="E16" s="480"/>
      <c r="F16" s="481"/>
      <c r="G16" s="482"/>
      <c r="H16" s="483"/>
      <c r="I16" s="484"/>
      <c r="J16" s="485"/>
      <c r="K16" s="483"/>
      <c r="L16" s="484"/>
      <c r="M16" s="485"/>
      <c r="N16" s="11"/>
      <c r="O16" s="11"/>
      <c r="P16" s="11"/>
      <c r="Q16" s="11"/>
    </row>
    <row r="17" spans="1:17" s="121" customFormat="1" ht="15">
      <c r="A17" s="459">
        <v>20</v>
      </c>
      <c r="B17" s="486"/>
      <c r="C17" s="487"/>
      <c r="D17" s="460"/>
      <c r="E17" s="486"/>
      <c r="F17" s="487"/>
      <c r="G17" s="460"/>
      <c r="H17" s="486"/>
      <c r="I17" s="487"/>
      <c r="J17" s="460"/>
      <c r="K17" s="486">
        <v>2</v>
      </c>
      <c r="L17" s="487">
        <v>0.116</v>
      </c>
      <c r="M17" s="460">
        <f aca="true" t="shared" si="0" ref="M17:M25">L17*$D$10</f>
        <v>28.582400000000003</v>
      </c>
      <c r="N17" s="11"/>
      <c r="O17" s="11"/>
      <c r="P17" s="11"/>
      <c r="Q17" s="11"/>
    </row>
    <row r="18" spans="1:17" s="121" customFormat="1" ht="15">
      <c r="A18" s="459">
        <v>25</v>
      </c>
      <c r="B18" s="486"/>
      <c r="C18" s="487"/>
      <c r="D18" s="460"/>
      <c r="E18" s="486"/>
      <c r="F18" s="487"/>
      <c r="G18" s="460"/>
      <c r="H18" s="486">
        <v>2</v>
      </c>
      <c r="I18" s="487">
        <v>0.148</v>
      </c>
      <c r="J18" s="460">
        <f aca="true" t="shared" si="1" ref="J18:J25">I18*$D$10</f>
        <v>36.4672</v>
      </c>
      <c r="K18" s="488">
        <v>2.3</v>
      </c>
      <c r="L18" s="489">
        <v>0.169</v>
      </c>
      <c r="M18" s="463">
        <f t="shared" si="0"/>
        <v>41.641600000000004</v>
      </c>
      <c r="N18" s="11"/>
      <c r="O18" s="11"/>
      <c r="P18" s="11"/>
      <c r="Q18" s="11"/>
    </row>
    <row r="19" spans="1:17" s="121" customFormat="1" ht="15">
      <c r="A19" s="459">
        <v>32</v>
      </c>
      <c r="B19" s="486"/>
      <c r="C19" s="487"/>
      <c r="D19" s="460"/>
      <c r="E19" s="490">
        <v>2</v>
      </c>
      <c r="F19" s="491">
        <v>0.193</v>
      </c>
      <c r="G19" s="461">
        <f aca="true" t="shared" si="2" ref="G19:G25">F19*$D$10</f>
        <v>47.5552</v>
      </c>
      <c r="H19" s="486">
        <v>2.4</v>
      </c>
      <c r="I19" s="487">
        <v>0.229</v>
      </c>
      <c r="J19" s="460">
        <f t="shared" si="1"/>
        <v>56.4256</v>
      </c>
      <c r="K19" s="488">
        <v>3</v>
      </c>
      <c r="L19" s="489">
        <v>0.277</v>
      </c>
      <c r="M19" s="463">
        <f t="shared" si="0"/>
        <v>68.25280000000001</v>
      </c>
      <c r="N19" s="11"/>
      <c r="O19" s="11"/>
      <c r="P19" s="11"/>
      <c r="Q19" s="11"/>
    </row>
    <row r="20" spans="1:17" s="121" customFormat="1" ht="15">
      <c r="A20" s="459">
        <v>40</v>
      </c>
      <c r="B20" s="488">
        <v>2.3</v>
      </c>
      <c r="C20" s="489">
        <v>0.281</v>
      </c>
      <c r="D20" s="463">
        <f aca="true" t="shared" si="3" ref="D20:D25">C20*$D$10</f>
        <v>69.23840000000001</v>
      </c>
      <c r="E20" s="490">
        <v>2.4</v>
      </c>
      <c r="F20" s="491">
        <v>0.292</v>
      </c>
      <c r="G20" s="461">
        <f t="shared" si="2"/>
        <v>71.94879999999999</v>
      </c>
      <c r="H20" s="486">
        <v>3</v>
      </c>
      <c r="I20" s="487">
        <v>0.353</v>
      </c>
      <c r="J20" s="460">
        <f t="shared" si="1"/>
        <v>86.97919999999999</v>
      </c>
      <c r="K20" s="488">
        <v>3.7</v>
      </c>
      <c r="L20" s="489">
        <v>0.427</v>
      </c>
      <c r="M20" s="463">
        <f t="shared" si="0"/>
        <v>105.2128</v>
      </c>
      <c r="N20" s="11"/>
      <c r="O20" s="11"/>
      <c r="P20" s="11"/>
      <c r="Q20" s="11"/>
    </row>
    <row r="21" spans="1:17" s="121" customFormat="1" ht="15">
      <c r="A21" s="459">
        <v>50</v>
      </c>
      <c r="B21" s="488">
        <v>2.9</v>
      </c>
      <c r="C21" s="489">
        <v>0.436</v>
      </c>
      <c r="D21" s="463">
        <f t="shared" si="3"/>
        <v>107.4304</v>
      </c>
      <c r="E21" s="490">
        <v>3</v>
      </c>
      <c r="F21" s="491">
        <v>0.449</v>
      </c>
      <c r="G21" s="461">
        <f t="shared" si="2"/>
        <v>110.6336</v>
      </c>
      <c r="H21" s="486">
        <v>3.7</v>
      </c>
      <c r="I21" s="487">
        <v>0.545</v>
      </c>
      <c r="J21" s="460">
        <f t="shared" si="1"/>
        <v>134.288</v>
      </c>
      <c r="K21" s="488">
        <v>4.6</v>
      </c>
      <c r="L21" s="489">
        <v>0.663</v>
      </c>
      <c r="M21" s="463">
        <f t="shared" si="0"/>
        <v>163.3632</v>
      </c>
      <c r="N21" s="11"/>
      <c r="O21" s="11"/>
      <c r="P21" s="11"/>
      <c r="Q21" s="11"/>
    </row>
    <row r="22" spans="1:17" s="121" customFormat="1" ht="15">
      <c r="A22" s="459">
        <v>63</v>
      </c>
      <c r="B22" s="488">
        <v>3.6</v>
      </c>
      <c r="C22" s="489">
        <v>0.682</v>
      </c>
      <c r="D22" s="463">
        <f t="shared" si="3"/>
        <v>168.0448</v>
      </c>
      <c r="E22" s="490">
        <v>3.8</v>
      </c>
      <c r="F22" s="491">
        <v>0.715</v>
      </c>
      <c r="G22" s="461">
        <f t="shared" si="2"/>
        <v>176.176</v>
      </c>
      <c r="H22" s="486">
        <v>4.7</v>
      </c>
      <c r="I22" s="487">
        <v>0.869</v>
      </c>
      <c r="J22" s="460">
        <f t="shared" si="1"/>
        <v>214.1216</v>
      </c>
      <c r="K22" s="488">
        <v>5.8</v>
      </c>
      <c r="L22" s="489">
        <v>1.05</v>
      </c>
      <c r="M22" s="463">
        <f t="shared" si="0"/>
        <v>258.72</v>
      </c>
      <c r="N22" s="11"/>
      <c r="O22" s="11"/>
      <c r="P22" s="11"/>
      <c r="Q22" s="11"/>
    </row>
    <row r="23" spans="1:17" s="121" customFormat="1" ht="15">
      <c r="A23" s="459">
        <v>75</v>
      </c>
      <c r="B23" s="488">
        <v>4.3</v>
      </c>
      <c r="C23" s="489">
        <v>0.97</v>
      </c>
      <c r="D23" s="463">
        <f t="shared" si="3"/>
        <v>239.008</v>
      </c>
      <c r="E23" s="490">
        <v>4.5</v>
      </c>
      <c r="F23" s="491">
        <v>1.01</v>
      </c>
      <c r="G23" s="461">
        <f t="shared" si="2"/>
        <v>248.864</v>
      </c>
      <c r="H23" s="492">
        <v>5.6</v>
      </c>
      <c r="I23" s="493">
        <v>1.23</v>
      </c>
      <c r="J23" s="462">
        <f t="shared" si="1"/>
        <v>303.072</v>
      </c>
      <c r="K23" s="488">
        <v>6.8</v>
      </c>
      <c r="L23" s="489">
        <v>1.46</v>
      </c>
      <c r="M23" s="463">
        <f t="shared" si="0"/>
        <v>359.74399999999997</v>
      </c>
      <c r="N23" s="11"/>
      <c r="O23" s="11"/>
      <c r="P23" s="11"/>
      <c r="Q23" s="11"/>
    </row>
    <row r="24" spans="1:17" s="121" customFormat="1" ht="15">
      <c r="A24" s="459">
        <v>90</v>
      </c>
      <c r="B24" s="488">
        <v>5.1</v>
      </c>
      <c r="C24" s="489">
        <v>1.4</v>
      </c>
      <c r="D24" s="463">
        <f t="shared" si="3"/>
        <v>344.96</v>
      </c>
      <c r="E24" s="490">
        <v>5.4</v>
      </c>
      <c r="F24" s="491">
        <v>1.45</v>
      </c>
      <c r="G24" s="461">
        <f t="shared" si="2"/>
        <v>357.28</v>
      </c>
      <c r="H24" s="492">
        <v>6.7</v>
      </c>
      <c r="I24" s="493">
        <v>1.76</v>
      </c>
      <c r="J24" s="462">
        <f t="shared" si="1"/>
        <v>433.664</v>
      </c>
      <c r="K24" s="488">
        <v>8.2</v>
      </c>
      <c r="L24" s="489">
        <v>2.12</v>
      </c>
      <c r="M24" s="463">
        <f t="shared" si="0"/>
        <v>522.368</v>
      </c>
      <c r="N24" s="11"/>
      <c r="O24" s="11"/>
      <c r="P24" s="11"/>
      <c r="Q24" s="11"/>
    </row>
    <row r="25" spans="1:17" s="121" customFormat="1" ht="15">
      <c r="A25" s="459">
        <v>110</v>
      </c>
      <c r="B25" s="488">
        <v>6.3</v>
      </c>
      <c r="C25" s="489">
        <v>2.07</v>
      </c>
      <c r="D25" s="463">
        <f t="shared" si="3"/>
        <v>510.04799999999994</v>
      </c>
      <c r="E25" s="490">
        <v>6.6</v>
      </c>
      <c r="F25" s="491">
        <v>2.16</v>
      </c>
      <c r="G25" s="461">
        <f t="shared" si="2"/>
        <v>532.224</v>
      </c>
      <c r="H25" s="492">
        <v>8.1</v>
      </c>
      <c r="I25" s="493">
        <v>2.61</v>
      </c>
      <c r="J25" s="462">
        <f t="shared" si="1"/>
        <v>643.1039999999999</v>
      </c>
      <c r="K25" s="488">
        <v>10</v>
      </c>
      <c r="L25" s="489">
        <v>3.14</v>
      </c>
      <c r="M25" s="463">
        <f t="shared" si="0"/>
        <v>773.696</v>
      </c>
      <c r="N25" s="11"/>
      <c r="O25" s="11"/>
      <c r="P25" s="11"/>
      <c r="Q25" s="11"/>
    </row>
    <row r="26" spans="1:17" s="121" customFormat="1" ht="15">
      <c r="A26" s="459">
        <v>125</v>
      </c>
      <c r="B26" s="488">
        <v>7.1</v>
      </c>
      <c r="C26" s="489">
        <v>2.66</v>
      </c>
      <c r="D26" s="463">
        <f aca="true" t="shared" si="4" ref="D26:D33">C26*$D$12</f>
        <v>655.4240000000001</v>
      </c>
      <c r="E26" s="488">
        <v>7.4</v>
      </c>
      <c r="F26" s="489">
        <v>2.75</v>
      </c>
      <c r="G26" s="463">
        <f aca="true" t="shared" si="5" ref="G26:G33">F26*$D$12</f>
        <v>677.6</v>
      </c>
      <c r="H26" s="488">
        <v>9.2</v>
      </c>
      <c r="I26" s="489">
        <v>3.37</v>
      </c>
      <c r="J26" s="463">
        <f aca="true" t="shared" si="6" ref="J26:J33">I26*$D$12</f>
        <v>830.368</v>
      </c>
      <c r="K26" s="488">
        <v>11.4</v>
      </c>
      <c r="L26" s="489">
        <v>4.08</v>
      </c>
      <c r="M26" s="463">
        <f aca="true" t="shared" si="7" ref="M26:M33">L26*$D$12</f>
        <v>1005.312</v>
      </c>
      <c r="N26" s="11"/>
      <c r="O26" s="11"/>
      <c r="P26" s="11"/>
      <c r="Q26" s="11"/>
    </row>
    <row r="27" spans="1:17" s="121" customFormat="1" ht="15">
      <c r="A27" s="459">
        <v>140</v>
      </c>
      <c r="B27" s="488">
        <v>8</v>
      </c>
      <c r="C27" s="489">
        <v>3.35</v>
      </c>
      <c r="D27" s="463">
        <f t="shared" si="4"/>
        <v>825.44</v>
      </c>
      <c r="E27" s="488">
        <v>8.3</v>
      </c>
      <c r="F27" s="489">
        <v>3.46</v>
      </c>
      <c r="G27" s="463">
        <f t="shared" si="5"/>
        <v>852.544</v>
      </c>
      <c r="H27" s="488">
        <v>10.3</v>
      </c>
      <c r="I27" s="489">
        <v>4.22</v>
      </c>
      <c r="J27" s="463">
        <f t="shared" si="6"/>
        <v>1039.808</v>
      </c>
      <c r="K27" s="488">
        <v>12.7</v>
      </c>
      <c r="L27" s="489">
        <v>5.08</v>
      </c>
      <c r="M27" s="463">
        <f t="shared" si="7"/>
        <v>1251.712</v>
      </c>
      <c r="N27" s="11"/>
      <c r="O27" s="11"/>
      <c r="P27" s="11"/>
      <c r="Q27" s="11"/>
    </row>
    <row r="28" spans="1:17" s="121" customFormat="1" ht="15">
      <c r="A28" s="459">
        <v>160</v>
      </c>
      <c r="B28" s="488">
        <v>9.1</v>
      </c>
      <c r="C28" s="489">
        <v>4.35</v>
      </c>
      <c r="D28" s="463">
        <f t="shared" si="4"/>
        <v>1071.84</v>
      </c>
      <c r="E28" s="488">
        <v>9.5</v>
      </c>
      <c r="F28" s="489">
        <v>4.51</v>
      </c>
      <c r="G28" s="463">
        <f t="shared" si="5"/>
        <v>1111.264</v>
      </c>
      <c r="H28" s="488">
        <v>11.8</v>
      </c>
      <c r="I28" s="489">
        <v>5.5</v>
      </c>
      <c r="J28" s="463">
        <f t="shared" si="6"/>
        <v>1355.2</v>
      </c>
      <c r="K28" s="488">
        <v>14.6</v>
      </c>
      <c r="L28" s="489">
        <v>6.67</v>
      </c>
      <c r="M28" s="463">
        <f t="shared" si="7"/>
        <v>1643.488</v>
      </c>
      <c r="N28" s="11"/>
      <c r="O28" s="11"/>
      <c r="P28" s="11"/>
      <c r="Q28" s="11"/>
    </row>
    <row r="29" spans="1:17" s="121" customFormat="1" ht="15">
      <c r="A29" s="459">
        <v>180</v>
      </c>
      <c r="B29" s="488">
        <v>10.2</v>
      </c>
      <c r="C29" s="489">
        <v>5.47</v>
      </c>
      <c r="D29" s="463">
        <f t="shared" si="4"/>
        <v>1347.808</v>
      </c>
      <c r="E29" s="488">
        <v>10.7</v>
      </c>
      <c r="F29" s="489">
        <v>5.71</v>
      </c>
      <c r="G29" s="463">
        <f t="shared" si="5"/>
        <v>1406.944</v>
      </c>
      <c r="H29" s="488">
        <v>13.3</v>
      </c>
      <c r="I29" s="489">
        <v>6.98</v>
      </c>
      <c r="J29" s="463">
        <f t="shared" si="6"/>
        <v>1719.872</v>
      </c>
      <c r="K29" s="488">
        <v>16.4</v>
      </c>
      <c r="L29" s="489">
        <v>8.43</v>
      </c>
      <c r="M29" s="463">
        <f t="shared" si="7"/>
        <v>2077.152</v>
      </c>
      <c r="N29" s="11"/>
      <c r="O29" s="11"/>
      <c r="P29" s="11"/>
      <c r="Q29" s="11"/>
    </row>
    <row r="30" spans="1:17" s="121" customFormat="1" ht="15">
      <c r="A30" s="459">
        <v>200</v>
      </c>
      <c r="B30" s="488">
        <v>11.4</v>
      </c>
      <c r="C30" s="489">
        <v>6.78</v>
      </c>
      <c r="D30" s="463">
        <f t="shared" si="4"/>
        <v>1670.592</v>
      </c>
      <c r="E30" s="488">
        <v>11.9</v>
      </c>
      <c r="F30" s="489">
        <v>7.04</v>
      </c>
      <c r="G30" s="463">
        <f t="shared" si="5"/>
        <v>1734.656</v>
      </c>
      <c r="H30" s="488">
        <v>14.7</v>
      </c>
      <c r="I30" s="489">
        <v>8.56</v>
      </c>
      <c r="J30" s="463">
        <f t="shared" si="6"/>
        <v>2109.184</v>
      </c>
      <c r="K30" s="488">
        <v>18.2</v>
      </c>
      <c r="L30" s="489">
        <v>10.4</v>
      </c>
      <c r="M30" s="463">
        <f t="shared" si="7"/>
        <v>2562.56</v>
      </c>
      <c r="N30" s="11"/>
      <c r="O30" s="11"/>
      <c r="P30" s="11"/>
      <c r="Q30" s="11"/>
    </row>
    <row r="31" spans="1:17" s="121" customFormat="1" ht="15">
      <c r="A31" s="459">
        <v>225</v>
      </c>
      <c r="B31" s="488">
        <v>12.8</v>
      </c>
      <c r="C31" s="489">
        <v>8.55</v>
      </c>
      <c r="D31" s="463">
        <f t="shared" si="4"/>
        <v>2106.7200000000003</v>
      </c>
      <c r="E31" s="488">
        <v>13.4</v>
      </c>
      <c r="F31" s="489">
        <v>8.94</v>
      </c>
      <c r="G31" s="463">
        <f t="shared" si="5"/>
        <v>2202.816</v>
      </c>
      <c r="H31" s="488">
        <v>16.6</v>
      </c>
      <c r="I31" s="489">
        <v>10.9</v>
      </c>
      <c r="J31" s="463">
        <f t="shared" si="6"/>
        <v>2685.76</v>
      </c>
      <c r="K31" s="488">
        <v>26.5</v>
      </c>
      <c r="L31" s="489">
        <v>13.2</v>
      </c>
      <c r="M31" s="463">
        <f t="shared" si="7"/>
        <v>3252.48</v>
      </c>
      <c r="N31" s="11"/>
      <c r="O31" s="11"/>
      <c r="P31" s="11"/>
      <c r="Q31" s="11"/>
    </row>
    <row r="32" spans="1:17" s="121" customFormat="1" ht="15">
      <c r="A32" s="464">
        <v>250</v>
      </c>
      <c r="B32" s="494">
        <v>14.2</v>
      </c>
      <c r="C32" s="495">
        <v>10.6</v>
      </c>
      <c r="D32" s="465">
        <f t="shared" si="4"/>
        <v>2611.84</v>
      </c>
      <c r="E32" s="494">
        <v>14.8</v>
      </c>
      <c r="F32" s="495">
        <v>11</v>
      </c>
      <c r="G32" s="465">
        <f t="shared" si="5"/>
        <v>2710.4</v>
      </c>
      <c r="H32" s="494">
        <v>18.4</v>
      </c>
      <c r="I32" s="495">
        <v>13.4</v>
      </c>
      <c r="J32" s="465">
        <f t="shared" si="6"/>
        <v>3301.76</v>
      </c>
      <c r="K32" s="494">
        <v>32.7</v>
      </c>
      <c r="L32" s="495">
        <v>16.2</v>
      </c>
      <c r="M32" s="465">
        <f t="shared" si="7"/>
        <v>3991.68</v>
      </c>
      <c r="N32" s="11"/>
      <c r="O32" s="11"/>
      <c r="P32" s="11"/>
      <c r="Q32" s="11"/>
    </row>
    <row r="33" spans="1:17" s="121" customFormat="1" ht="15.75" thickBot="1">
      <c r="A33" s="466">
        <v>315</v>
      </c>
      <c r="B33" s="496">
        <v>17.9</v>
      </c>
      <c r="C33" s="497">
        <v>16.7</v>
      </c>
      <c r="D33" s="467">
        <f t="shared" si="4"/>
        <v>4114.88</v>
      </c>
      <c r="E33" s="496">
        <v>18.7</v>
      </c>
      <c r="F33" s="497">
        <v>17.4</v>
      </c>
      <c r="G33" s="467">
        <f t="shared" si="5"/>
        <v>4287.36</v>
      </c>
      <c r="H33" s="496">
        <v>23.2</v>
      </c>
      <c r="I33" s="497">
        <v>21.3</v>
      </c>
      <c r="J33" s="467">
        <f t="shared" si="6"/>
        <v>5248.320000000001</v>
      </c>
      <c r="K33" s="496">
        <v>28.6</v>
      </c>
      <c r="L33" s="497">
        <v>25.7</v>
      </c>
      <c r="M33" s="467">
        <f t="shared" si="7"/>
        <v>6332.48</v>
      </c>
      <c r="N33" s="11"/>
      <c r="O33" s="11"/>
      <c r="P33" s="11"/>
      <c r="Q33" s="11"/>
    </row>
    <row r="34" spans="1:17" s="121" customFormat="1" ht="15">
      <c r="A34" s="11"/>
      <c r="B34" s="11"/>
      <c r="C34" s="11"/>
      <c r="D34" s="468"/>
      <c r="E34" s="11"/>
      <c r="F34" s="11"/>
      <c r="G34" s="468"/>
      <c r="H34" s="11"/>
      <c r="I34" s="11"/>
      <c r="J34" s="468"/>
      <c r="K34" s="11"/>
      <c r="L34" s="11"/>
      <c r="M34" s="468"/>
      <c r="N34" s="11"/>
      <c r="O34" s="11"/>
      <c r="P34" s="11"/>
      <c r="Q34" s="11"/>
    </row>
    <row r="35" spans="1:17" s="121" customFormat="1" ht="15">
      <c r="A35" s="468" t="s">
        <v>2016</v>
      </c>
      <c r="B35" s="11"/>
      <c r="C35" s="11"/>
      <c r="D35" s="468"/>
      <c r="E35" s="11"/>
      <c r="F35" s="11"/>
      <c r="G35" s="468"/>
      <c r="H35" s="11"/>
      <c r="I35" s="11"/>
      <c r="J35" s="468"/>
      <c r="K35" s="11"/>
      <c r="L35" s="11"/>
      <c r="M35" s="468"/>
      <c r="N35" s="11"/>
      <c r="O35" s="11"/>
      <c r="P35" s="11"/>
      <c r="Q35" s="11"/>
    </row>
    <row r="36" spans="1:17" s="121" customFormat="1" ht="15">
      <c r="A36" s="11"/>
      <c r="B36" s="11"/>
      <c r="C36" s="11"/>
      <c r="D36" s="468"/>
      <c r="E36" s="11"/>
      <c r="F36" s="11"/>
      <c r="G36" s="468"/>
      <c r="H36" s="11"/>
      <c r="I36" s="11"/>
      <c r="J36" s="468"/>
      <c r="K36" s="11"/>
      <c r="L36" s="11"/>
      <c r="M36" s="468"/>
      <c r="N36" s="11"/>
      <c r="O36" s="11"/>
      <c r="P36" s="11"/>
      <c r="Q36" s="11"/>
    </row>
    <row r="37" spans="1:17" s="121" customFormat="1" ht="25.5">
      <c r="A37" s="786" t="s">
        <v>2017</v>
      </c>
      <c r="B37" s="787"/>
      <c r="C37" s="787"/>
      <c r="D37" s="787"/>
      <c r="E37" s="787"/>
      <c r="F37" s="787"/>
      <c r="G37" s="787"/>
      <c r="H37" s="787"/>
      <c r="I37" s="787"/>
      <c r="J37" s="787"/>
      <c r="K37" s="787"/>
      <c r="L37" s="787"/>
      <c r="M37" s="787"/>
      <c r="N37" s="11"/>
      <c r="O37" s="11"/>
      <c r="P37" s="11"/>
      <c r="Q37" s="11"/>
    </row>
    <row r="38" spans="1:17" s="121" customFormat="1" ht="26.25" thickBot="1">
      <c r="A38" s="786" t="s">
        <v>2018</v>
      </c>
      <c r="B38" s="787"/>
      <c r="C38" s="787"/>
      <c r="D38" s="787"/>
      <c r="E38" s="787"/>
      <c r="F38" s="787"/>
      <c r="G38" s="787"/>
      <c r="H38" s="787"/>
      <c r="I38" s="787"/>
      <c r="J38" s="787"/>
      <c r="K38" s="787"/>
      <c r="L38" s="787"/>
      <c r="M38" s="787"/>
      <c r="N38" s="11"/>
      <c r="O38" s="11"/>
      <c r="P38" s="11"/>
      <c r="Q38" s="11"/>
    </row>
    <row r="39" spans="1:17" s="121" customFormat="1" ht="15.75" thickBot="1">
      <c r="A39" s="778" t="s">
        <v>2009</v>
      </c>
      <c r="B39" s="449">
        <v>246.4</v>
      </c>
      <c r="C39" s="450" t="s">
        <v>2010</v>
      </c>
      <c r="D39" s="780">
        <f>B39-B39*C40</f>
        <v>246.4</v>
      </c>
      <c r="E39" s="475"/>
      <c r="F39" s="475"/>
      <c r="G39" s="475"/>
      <c r="H39" s="22"/>
      <c r="I39" s="22"/>
      <c r="J39" s="22"/>
      <c r="K39" s="22"/>
      <c r="L39" s="22"/>
      <c r="M39" s="22"/>
      <c r="N39" s="11"/>
      <c r="O39" s="11"/>
      <c r="P39" s="11"/>
      <c r="Q39" s="11"/>
    </row>
    <row r="40" spans="1:17" s="121" customFormat="1" ht="15.75" thickBot="1">
      <c r="A40" s="779"/>
      <c r="B40" s="451" t="s">
        <v>2011</v>
      </c>
      <c r="C40" s="452">
        <v>0</v>
      </c>
      <c r="D40" s="781"/>
      <c r="E40" s="475"/>
      <c r="F40" s="475"/>
      <c r="G40" s="22"/>
      <c r="H40" s="22"/>
      <c r="I40" s="22"/>
      <c r="J40" s="22"/>
      <c r="K40" s="22"/>
      <c r="L40" s="22"/>
      <c r="M40" s="22"/>
      <c r="N40" s="11"/>
      <c r="O40" s="11"/>
      <c r="P40" s="11"/>
      <c r="Q40" s="11"/>
    </row>
    <row r="41" spans="1:17" s="121" customFormat="1" ht="15">
      <c r="A41" s="778" t="s">
        <v>2012</v>
      </c>
      <c r="B41" s="449">
        <v>246.4</v>
      </c>
      <c r="C41" s="453">
        <v>0</v>
      </c>
      <c r="D41" s="780">
        <f>B41-B41*C41</f>
        <v>246.4</v>
      </c>
      <c r="E41" s="475"/>
      <c r="F41" s="475"/>
      <c r="G41" s="22"/>
      <c r="H41" s="22"/>
      <c r="I41" s="22"/>
      <c r="J41" s="22"/>
      <c r="K41" s="22"/>
      <c r="L41" s="22"/>
      <c r="M41" s="22"/>
      <c r="N41" s="11"/>
      <c r="O41" s="11"/>
      <c r="P41" s="11"/>
      <c r="Q41" s="11"/>
    </row>
    <row r="42" spans="1:17" s="121" customFormat="1" ht="15.75" thickBot="1">
      <c r="A42" s="779"/>
      <c r="B42" s="451" t="s">
        <v>2011</v>
      </c>
      <c r="C42" s="454"/>
      <c r="D42" s="781"/>
      <c r="E42" s="476"/>
      <c r="F42" s="476"/>
      <c r="G42" s="455"/>
      <c r="H42" s="455"/>
      <c r="I42" s="455"/>
      <c r="J42" s="455"/>
      <c r="K42" s="455"/>
      <c r="L42" s="455"/>
      <c r="M42" s="455"/>
      <c r="N42" s="11"/>
      <c r="O42" s="11"/>
      <c r="P42" s="11"/>
      <c r="Q42" s="11"/>
    </row>
    <row r="43" spans="1:17" s="121" customFormat="1" ht="15.75" thickBot="1">
      <c r="A43" s="456"/>
      <c r="B43" s="782" t="s">
        <v>2028</v>
      </c>
      <c r="C43" s="783"/>
      <c r="D43" s="783"/>
      <c r="E43" s="782" t="s">
        <v>2029</v>
      </c>
      <c r="F43" s="783"/>
      <c r="G43" s="783"/>
      <c r="H43" s="784" t="s">
        <v>2030</v>
      </c>
      <c r="I43" s="785"/>
      <c r="J43" s="785"/>
      <c r="K43" s="784" t="s">
        <v>2031</v>
      </c>
      <c r="L43" s="785"/>
      <c r="M43" s="785"/>
      <c r="N43" s="11"/>
      <c r="O43" s="11"/>
      <c r="P43" s="11"/>
      <c r="Q43" s="11"/>
    </row>
    <row r="44" spans="1:17" s="121" customFormat="1" ht="58.5" thickBot="1">
      <c r="A44" s="457" t="s">
        <v>2013</v>
      </c>
      <c r="B44" s="477" t="s">
        <v>156</v>
      </c>
      <c r="C44" s="478" t="s">
        <v>2014</v>
      </c>
      <c r="D44" s="479" t="s">
        <v>2015</v>
      </c>
      <c r="E44" s="477" t="s">
        <v>156</v>
      </c>
      <c r="F44" s="478" t="s">
        <v>2014</v>
      </c>
      <c r="G44" s="479" t="s">
        <v>2015</v>
      </c>
      <c r="H44" s="477" t="s">
        <v>156</v>
      </c>
      <c r="I44" s="478" t="s">
        <v>2014</v>
      </c>
      <c r="J44" s="479" t="s">
        <v>2015</v>
      </c>
      <c r="K44" s="477" t="s">
        <v>156</v>
      </c>
      <c r="L44" s="478" t="s">
        <v>2014</v>
      </c>
      <c r="M44" s="479" t="s">
        <v>2015</v>
      </c>
      <c r="N44" s="11"/>
      <c r="O44" s="11"/>
      <c r="P44" s="11"/>
      <c r="Q44" s="11"/>
    </row>
    <row r="45" spans="1:17" s="121" customFormat="1" ht="15">
      <c r="A45" s="458">
        <v>16</v>
      </c>
      <c r="B45" s="480"/>
      <c r="C45" s="481"/>
      <c r="D45" s="482"/>
      <c r="E45" s="480"/>
      <c r="F45" s="481"/>
      <c r="G45" s="482"/>
      <c r="H45" s="483"/>
      <c r="I45" s="484"/>
      <c r="J45" s="485"/>
      <c r="K45" s="483"/>
      <c r="L45" s="484"/>
      <c r="M45" s="485"/>
      <c r="N45" s="11"/>
      <c r="O45" s="11"/>
      <c r="P45" s="11"/>
      <c r="Q45" s="11"/>
    </row>
    <row r="46" spans="1:17" s="121" customFormat="1" ht="15">
      <c r="A46" s="459">
        <v>20</v>
      </c>
      <c r="B46" s="488"/>
      <c r="C46" s="489"/>
      <c r="D46" s="463"/>
      <c r="E46" s="488"/>
      <c r="F46" s="489"/>
      <c r="G46" s="463"/>
      <c r="H46" s="488"/>
      <c r="I46" s="489"/>
      <c r="J46" s="463"/>
      <c r="K46" s="488">
        <v>2</v>
      </c>
      <c r="L46" s="489">
        <v>0.118</v>
      </c>
      <c r="M46" s="463">
        <f>L46*$D$39</f>
        <v>29.0752</v>
      </c>
      <c r="N46" s="11"/>
      <c r="O46" s="11"/>
      <c r="P46" s="11"/>
      <c r="Q46" s="11"/>
    </row>
    <row r="47" spans="1:17" s="121" customFormat="1" ht="15">
      <c r="A47" s="459">
        <v>25</v>
      </c>
      <c r="B47" s="488"/>
      <c r="C47" s="489"/>
      <c r="D47" s="463"/>
      <c r="E47" s="488"/>
      <c r="F47" s="489"/>
      <c r="G47" s="463"/>
      <c r="H47" s="488"/>
      <c r="I47" s="489"/>
      <c r="J47" s="463"/>
      <c r="K47" s="488">
        <v>2.3</v>
      </c>
      <c r="L47" s="489">
        <v>0.172</v>
      </c>
      <c r="M47" s="463">
        <f aca="true" t="shared" si="8" ref="M47:M54">L47*$D$39</f>
        <v>42.3808</v>
      </c>
      <c r="N47" s="11"/>
      <c r="O47" s="11"/>
      <c r="P47" s="11"/>
      <c r="Q47" s="11"/>
    </row>
    <row r="48" spans="1:17" s="121" customFormat="1" ht="15">
      <c r="A48" s="459">
        <v>32</v>
      </c>
      <c r="B48" s="488"/>
      <c r="C48" s="489"/>
      <c r="D48" s="463"/>
      <c r="E48" s="488"/>
      <c r="F48" s="489"/>
      <c r="G48" s="463"/>
      <c r="H48" s="488">
        <v>2.4</v>
      </c>
      <c r="I48" s="489">
        <v>0.232</v>
      </c>
      <c r="J48" s="463">
        <f>I48*$D$39</f>
        <v>57.16480000000001</v>
      </c>
      <c r="K48" s="488">
        <v>3</v>
      </c>
      <c r="L48" s="489">
        <v>0.277</v>
      </c>
      <c r="M48" s="463">
        <f t="shared" si="8"/>
        <v>68.25280000000001</v>
      </c>
      <c r="N48" s="11"/>
      <c r="O48" s="11"/>
      <c r="P48" s="11"/>
      <c r="Q48" s="11"/>
    </row>
    <row r="49" spans="1:17" s="121" customFormat="1" ht="15">
      <c r="A49" s="459">
        <v>40</v>
      </c>
      <c r="B49" s="488">
        <v>2.3</v>
      </c>
      <c r="C49" s="489">
        <v>0.286</v>
      </c>
      <c r="D49" s="463">
        <f aca="true" t="shared" si="9" ref="D49:D54">C49*$D$39</f>
        <v>70.4704</v>
      </c>
      <c r="E49" s="488">
        <v>2.4</v>
      </c>
      <c r="F49" s="489">
        <v>0.297</v>
      </c>
      <c r="G49" s="463">
        <f aca="true" t="shared" si="10" ref="G49:G54">F49*$D$39</f>
        <v>73.1808</v>
      </c>
      <c r="H49" s="488">
        <v>3</v>
      </c>
      <c r="I49" s="489">
        <v>0.358</v>
      </c>
      <c r="J49" s="463">
        <f aca="true" t="shared" si="11" ref="J49:J54">I49*$D$39</f>
        <v>88.2112</v>
      </c>
      <c r="K49" s="488">
        <v>3.7</v>
      </c>
      <c r="L49" s="489">
        <v>0.432</v>
      </c>
      <c r="M49" s="463">
        <f t="shared" si="8"/>
        <v>106.4448</v>
      </c>
      <c r="N49" s="11"/>
      <c r="O49" s="11"/>
      <c r="P49" s="11"/>
      <c r="Q49" s="11"/>
    </row>
    <row r="50" spans="1:17" s="121" customFormat="1" ht="15">
      <c r="A50" s="459">
        <v>50</v>
      </c>
      <c r="B50" s="488">
        <v>2.9</v>
      </c>
      <c r="C50" s="489">
        <v>0.443</v>
      </c>
      <c r="D50" s="463">
        <f t="shared" si="9"/>
        <v>109.15520000000001</v>
      </c>
      <c r="E50" s="488">
        <v>3</v>
      </c>
      <c r="F50" s="489">
        <v>0.456</v>
      </c>
      <c r="G50" s="463">
        <f t="shared" si="10"/>
        <v>112.3584</v>
      </c>
      <c r="H50" s="488">
        <v>3.7</v>
      </c>
      <c r="I50" s="489">
        <v>0.552</v>
      </c>
      <c r="J50" s="463">
        <f t="shared" si="11"/>
        <v>136.01280000000003</v>
      </c>
      <c r="K50" s="488">
        <v>4.6</v>
      </c>
      <c r="L50" s="489">
        <v>0.669</v>
      </c>
      <c r="M50" s="463">
        <f t="shared" si="8"/>
        <v>164.8416</v>
      </c>
      <c r="N50" s="11"/>
      <c r="O50" s="11"/>
      <c r="P50" s="11"/>
      <c r="Q50" s="11"/>
    </row>
    <row r="51" spans="1:17" s="121" customFormat="1" ht="15">
      <c r="A51" s="459">
        <v>63</v>
      </c>
      <c r="B51" s="488">
        <v>3.6</v>
      </c>
      <c r="C51" s="489">
        <v>0.691</v>
      </c>
      <c r="D51" s="463">
        <f t="shared" si="9"/>
        <v>170.26239999999999</v>
      </c>
      <c r="E51" s="488">
        <v>3.8</v>
      </c>
      <c r="F51" s="489">
        <v>0.724</v>
      </c>
      <c r="G51" s="463">
        <f t="shared" si="10"/>
        <v>178.3936</v>
      </c>
      <c r="H51" s="488">
        <v>4.7</v>
      </c>
      <c r="I51" s="489">
        <v>0.885</v>
      </c>
      <c r="J51" s="463">
        <f t="shared" si="11"/>
        <v>218.06400000000002</v>
      </c>
      <c r="K51" s="488">
        <v>5.8</v>
      </c>
      <c r="L51" s="489">
        <v>1.06</v>
      </c>
      <c r="M51" s="463">
        <f t="shared" si="8"/>
        <v>261.184</v>
      </c>
      <c r="N51" s="11"/>
      <c r="O51" s="11"/>
      <c r="P51" s="11"/>
      <c r="Q51" s="11"/>
    </row>
    <row r="52" spans="1:17" s="121" customFormat="1" ht="15">
      <c r="A52" s="459">
        <v>75</v>
      </c>
      <c r="B52" s="488">
        <v>4.3</v>
      </c>
      <c r="C52" s="489">
        <v>0.981</v>
      </c>
      <c r="D52" s="463">
        <f t="shared" si="9"/>
        <v>241.7184</v>
      </c>
      <c r="E52" s="488">
        <v>4.5</v>
      </c>
      <c r="F52" s="489">
        <v>1.02</v>
      </c>
      <c r="G52" s="463">
        <f t="shared" si="10"/>
        <v>251.328</v>
      </c>
      <c r="H52" s="488">
        <v>5.6</v>
      </c>
      <c r="I52" s="489">
        <v>1.25</v>
      </c>
      <c r="J52" s="463">
        <f t="shared" si="11"/>
        <v>308</v>
      </c>
      <c r="K52" s="488">
        <v>6.8</v>
      </c>
      <c r="L52" s="489">
        <v>1.49</v>
      </c>
      <c r="M52" s="463">
        <f t="shared" si="8"/>
        <v>367.136</v>
      </c>
      <c r="N52" s="11"/>
      <c r="O52" s="11"/>
      <c r="P52" s="11"/>
      <c r="Q52" s="11"/>
    </row>
    <row r="53" spans="1:17" s="121" customFormat="1" ht="15">
      <c r="A53" s="459">
        <v>90</v>
      </c>
      <c r="B53" s="488">
        <v>5.1</v>
      </c>
      <c r="C53" s="489">
        <v>1.42</v>
      </c>
      <c r="D53" s="463">
        <f t="shared" si="9"/>
        <v>349.888</v>
      </c>
      <c r="E53" s="488">
        <v>5.4</v>
      </c>
      <c r="F53" s="489">
        <v>1.48</v>
      </c>
      <c r="G53" s="463">
        <f t="shared" si="10"/>
        <v>364.672</v>
      </c>
      <c r="H53" s="488">
        <v>6.7</v>
      </c>
      <c r="I53" s="489">
        <v>1.8</v>
      </c>
      <c r="J53" s="463">
        <f t="shared" si="11"/>
        <v>443.52000000000004</v>
      </c>
      <c r="K53" s="488">
        <v>8.2</v>
      </c>
      <c r="L53" s="489">
        <v>2.15</v>
      </c>
      <c r="M53" s="463">
        <f t="shared" si="8"/>
        <v>529.76</v>
      </c>
      <c r="N53" s="11"/>
      <c r="O53" s="11"/>
      <c r="P53" s="11"/>
      <c r="Q53" s="11"/>
    </row>
    <row r="54" spans="1:17" s="121" customFormat="1" ht="15">
      <c r="A54" s="459">
        <v>110</v>
      </c>
      <c r="B54" s="488">
        <v>6.3</v>
      </c>
      <c r="C54" s="489">
        <v>2.09</v>
      </c>
      <c r="D54" s="463">
        <f t="shared" si="9"/>
        <v>514.976</v>
      </c>
      <c r="E54" s="488">
        <v>6.6</v>
      </c>
      <c r="F54" s="489">
        <v>2.19</v>
      </c>
      <c r="G54" s="463">
        <f t="shared" si="10"/>
        <v>539.616</v>
      </c>
      <c r="H54" s="488">
        <v>8.1</v>
      </c>
      <c r="I54" s="489">
        <v>2.66</v>
      </c>
      <c r="J54" s="463">
        <f t="shared" si="11"/>
        <v>655.4240000000001</v>
      </c>
      <c r="K54" s="488">
        <v>10</v>
      </c>
      <c r="L54" s="489">
        <v>3.2</v>
      </c>
      <c r="M54" s="463">
        <f t="shared" si="8"/>
        <v>788.48</v>
      </c>
      <c r="N54" s="11"/>
      <c r="O54" s="11"/>
      <c r="P54" s="11"/>
      <c r="Q54" s="11"/>
    </row>
    <row r="55" spans="1:17" s="121" customFormat="1" ht="15">
      <c r="A55" s="459">
        <v>125</v>
      </c>
      <c r="B55" s="488">
        <v>7.1</v>
      </c>
      <c r="C55" s="489">
        <v>2.69</v>
      </c>
      <c r="D55" s="463">
        <f>C55*$D$41</f>
        <v>662.816</v>
      </c>
      <c r="E55" s="488">
        <v>7.4</v>
      </c>
      <c r="F55" s="489">
        <v>2.81</v>
      </c>
      <c r="G55" s="463">
        <f>F55*$D$41</f>
        <v>692.384</v>
      </c>
      <c r="H55" s="488">
        <v>9.2</v>
      </c>
      <c r="I55" s="489">
        <v>3.42</v>
      </c>
      <c r="J55" s="463">
        <f aca="true" t="shared" si="12" ref="J55:J62">I55*$D$12</f>
        <v>842.688</v>
      </c>
      <c r="K55" s="488">
        <v>11.4</v>
      </c>
      <c r="L55" s="489">
        <v>4.16</v>
      </c>
      <c r="M55" s="463">
        <f>L55*$D$41</f>
        <v>1025.0240000000001</v>
      </c>
      <c r="N55" s="11"/>
      <c r="O55" s="11"/>
      <c r="P55" s="11"/>
      <c r="Q55" s="11"/>
    </row>
    <row r="56" spans="1:17" s="121" customFormat="1" ht="15">
      <c r="A56" s="459">
        <v>140</v>
      </c>
      <c r="B56" s="488">
        <v>8</v>
      </c>
      <c r="C56" s="489">
        <v>3.39</v>
      </c>
      <c r="D56" s="463">
        <f aca="true" t="shared" si="13" ref="D56:D62">C56*$D$41</f>
        <v>835.296</v>
      </c>
      <c r="E56" s="488">
        <v>8.3</v>
      </c>
      <c r="F56" s="489">
        <v>3.52</v>
      </c>
      <c r="G56" s="463">
        <f aca="true" t="shared" si="14" ref="G56:G62">F56*$D$41</f>
        <v>867.328</v>
      </c>
      <c r="H56" s="488">
        <v>10.3</v>
      </c>
      <c r="I56" s="489">
        <v>4.29</v>
      </c>
      <c r="J56" s="463">
        <f t="shared" si="12"/>
        <v>1057.056</v>
      </c>
      <c r="K56" s="488">
        <v>12.7</v>
      </c>
      <c r="L56" s="489">
        <v>5.19</v>
      </c>
      <c r="M56" s="463">
        <f aca="true" t="shared" si="15" ref="M56:M62">L56*$D$41</f>
        <v>1278.816</v>
      </c>
      <c r="N56" s="11"/>
      <c r="O56" s="11"/>
      <c r="P56" s="11"/>
      <c r="Q56" s="11"/>
    </row>
    <row r="57" spans="1:17" s="121" customFormat="1" ht="15">
      <c r="A57" s="459">
        <v>160</v>
      </c>
      <c r="B57" s="488">
        <v>9.1</v>
      </c>
      <c r="C57" s="489">
        <v>4.41</v>
      </c>
      <c r="D57" s="463">
        <f t="shared" si="13"/>
        <v>1086.624</v>
      </c>
      <c r="E57" s="488">
        <v>9.5</v>
      </c>
      <c r="F57" s="489">
        <v>4.6</v>
      </c>
      <c r="G57" s="463">
        <f t="shared" si="14"/>
        <v>1133.4399999999998</v>
      </c>
      <c r="H57" s="488">
        <v>11.8</v>
      </c>
      <c r="I57" s="489">
        <v>5.61</v>
      </c>
      <c r="J57" s="463">
        <f t="shared" si="12"/>
        <v>1382.304</v>
      </c>
      <c r="K57" s="488">
        <v>14.6</v>
      </c>
      <c r="L57" s="489">
        <v>6.79</v>
      </c>
      <c r="M57" s="463">
        <f t="shared" si="15"/>
        <v>1673.056</v>
      </c>
      <c r="N57" s="11"/>
      <c r="O57" s="11"/>
      <c r="P57" s="11"/>
      <c r="Q57" s="11"/>
    </row>
    <row r="58" spans="1:17" s="121" customFormat="1" ht="15">
      <c r="A58" s="459">
        <v>180</v>
      </c>
      <c r="B58" s="488">
        <v>10.3</v>
      </c>
      <c r="C58" s="489">
        <v>5.57</v>
      </c>
      <c r="D58" s="463">
        <f t="shared" si="13"/>
        <v>1372.448</v>
      </c>
      <c r="E58" s="488">
        <v>10.7</v>
      </c>
      <c r="F58" s="489">
        <v>5.83</v>
      </c>
      <c r="G58" s="463">
        <f t="shared" si="14"/>
        <v>1436.512</v>
      </c>
      <c r="H58" s="488">
        <v>13.3</v>
      </c>
      <c r="I58" s="489">
        <v>7.1</v>
      </c>
      <c r="J58" s="463">
        <f t="shared" si="12"/>
        <v>1749.44</v>
      </c>
      <c r="K58" s="488">
        <v>16.4</v>
      </c>
      <c r="L58" s="489">
        <v>8.59</v>
      </c>
      <c r="M58" s="463">
        <f t="shared" si="15"/>
        <v>2116.576</v>
      </c>
      <c r="N58" s="11"/>
      <c r="O58" s="11"/>
      <c r="P58" s="11"/>
      <c r="Q58" s="11"/>
    </row>
    <row r="59" spans="1:17" s="121" customFormat="1" ht="15">
      <c r="A59" s="459">
        <v>200</v>
      </c>
      <c r="B59" s="488">
        <v>11.4</v>
      </c>
      <c r="C59" s="489">
        <v>6.92</v>
      </c>
      <c r="D59" s="463">
        <f t="shared" si="13"/>
        <v>1705.088</v>
      </c>
      <c r="E59" s="488">
        <v>11.9</v>
      </c>
      <c r="F59" s="489">
        <v>7.83</v>
      </c>
      <c r="G59" s="463">
        <f t="shared" si="14"/>
        <v>1929.3120000000001</v>
      </c>
      <c r="H59" s="488">
        <v>14.7</v>
      </c>
      <c r="I59" s="489">
        <v>8.75</v>
      </c>
      <c r="J59" s="463">
        <f t="shared" si="12"/>
        <v>2156</v>
      </c>
      <c r="K59" s="488">
        <v>18.2</v>
      </c>
      <c r="L59" s="489">
        <v>10.6</v>
      </c>
      <c r="M59" s="463">
        <f t="shared" si="15"/>
        <v>2611.84</v>
      </c>
      <c r="N59" s="11"/>
      <c r="O59" s="11"/>
      <c r="P59" s="11"/>
      <c r="Q59" s="11"/>
    </row>
    <row r="60" spans="1:17" s="121" customFormat="1" ht="15">
      <c r="A60" s="459">
        <v>225</v>
      </c>
      <c r="B60" s="488">
        <v>12.8</v>
      </c>
      <c r="C60" s="489">
        <v>8.74</v>
      </c>
      <c r="D60" s="463">
        <f t="shared" si="13"/>
        <v>2153.536</v>
      </c>
      <c r="E60" s="488">
        <v>13.4</v>
      </c>
      <c r="F60" s="489">
        <v>9.12</v>
      </c>
      <c r="G60" s="463">
        <f t="shared" si="14"/>
        <v>2247.1679999999997</v>
      </c>
      <c r="H60" s="488">
        <v>16.6</v>
      </c>
      <c r="I60" s="489">
        <v>11.1</v>
      </c>
      <c r="J60" s="463">
        <f t="shared" si="12"/>
        <v>2735.04</v>
      </c>
      <c r="K60" s="488">
        <v>26.5</v>
      </c>
      <c r="L60" s="489">
        <v>13.4</v>
      </c>
      <c r="M60" s="463">
        <f t="shared" si="15"/>
        <v>3301.76</v>
      </c>
      <c r="N60" s="11"/>
      <c r="O60" s="11"/>
      <c r="P60" s="11"/>
      <c r="Q60" s="11"/>
    </row>
    <row r="61" spans="1:17" s="121" customFormat="1" ht="15">
      <c r="A61" s="464">
        <v>250</v>
      </c>
      <c r="B61" s="494">
        <v>14.2</v>
      </c>
      <c r="C61" s="495">
        <v>10.8</v>
      </c>
      <c r="D61" s="463">
        <f t="shared" si="13"/>
        <v>2661.1200000000003</v>
      </c>
      <c r="E61" s="494">
        <v>14.8</v>
      </c>
      <c r="F61" s="495">
        <v>11.2</v>
      </c>
      <c r="G61" s="463">
        <f t="shared" si="14"/>
        <v>2759.68</v>
      </c>
      <c r="H61" s="494">
        <v>18.4</v>
      </c>
      <c r="I61" s="495">
        <v>13.7</v>
      </c>
      <c r="J61" s="465">
        <f t="shared" si="12"/>
        <v>3375.68</v>
      </c>
      <c r="K61" s="494">
        <v>32.7</v>
      </c>
      <c r="L61" s="495">
        <v>18.7</v>
      </c>
      <c r="M61" s="463">
        <f t="shared" si="15"/>
        <v>4607.68</v>
      </c>
      <c r="N61" s="11"/>
      <c r="O61" s="11"/>
      <c r="P61" s="11"/>
      <c r="Q61" s="11"/>
    </row>
    <row r="62" spans="1:17" s="121" customFormat="1" ht="15.75" thickBot="1">
      <c r="A62" s="466">
        <v>315</v>
      </c>
      <c r="B62" s="496">
        <v>17.9</v>
      </c>
      <c r="C62" s="497">
        <v>17.1</v>
      </c>
      <c r="D62" s="463">
        <f t="shared" si="13"/>
        <v>4213.4400000000005</v>
      </c>
      <c r="E62" s="496">
        <v>18.7</v>
      </c>
      <c r="F62" s="497">
        <v>17.8</v>
      </c>
      <c r="G62" s="463">
        <f t="shared" si="14"/>
        <v>4385.92</v>
      </c>
      <c r="H62" s="496">
        <v>23.2</v>
      </c>
      <c r="I62" s="497">
        <v>21.7</v>
      </c>
      <c r="J62" s="467">
        <f t="shared" si="12"/>
        <v>5346.88</v>
      </c>
      <c r="K62" s="496">
        <v>28.6</v>
      </c>
      <c r="L62" s="497">
        <v>26.2</v>
      </c>
      <c r="M62" s="463">
        <f t="shared" si="15"/>
        <v>6455.68</v>
      </c>
      <c r="N62" s="11"/>
      <c r="O62" s="11"/>
      <c r="P62" s="11"/>
      <c r="Q62" s="11"/>
    </row>
    <row r="63" spans="1:17" s="121" customFormat="1" ht="15">
      <c r="A63" s="11"/>
      <c r="B63" s="11"/>
      <c r="C63" s="11"/>
      <c r="D63" s="468"/>
      <c r="E63" s="11"/>
      <c r="F63" s="11"/>
      <c r="G63" s="468"/>
      <c r="H63" s="11"/>
      <c r="I63" s="11"/>
      <c r="J63" s="468"/>
      <c r="K63" s="11"/>
      <c r="L63" s="11"/>
      <c r="M63" s="468"/>
      <c r="N63" s="11"/>
      <c r="O63" s="11"/>
      <c r="P63" s="11"/>
      <c r="Q63" s="11"/>
    </row>
    <row r="64" spans="1:17" s="121" customFormat="1" ht="15">
      <c r="A64" s="468" t="s">
        <v>2016</v>
      </c>
      <c r="B64" s="11"/>
      <c r="C64" s="11"/>
      <c r="D64" s="468"/>
      <c r="E64" s="11"/>
      <c r="F64" s="11"/>
      <c r="G64" s="468"/>
      <c r="H64" s="11"/>
      <c r="I64" s="11"/>
      <c r="J64" s="468"/>
      <c r="K64" s="11"/>
      <c r="L64" s="11"/>
      <c r="M64" s="468"/>
      <c r="N64" s="11"/>
      <c r="O64" s="11"/>
      <c r="P64" s="11"/>
      <c r="Q64" s="11"/>
    </row>
    <row r="65" spans="1:17" s="121" customFormat="1" ht="15">
      <c r="A65" s="11"/>
      <c r="B65" s="11"/>
      <c r="C65" s="11"/>
      <c r="D65" s="468"/>
      <c r="E65" s="11"/>
      <c r="F65" s="11"/>
      <c r="G65" s="468"/>
      <c r="H65" s="11"/>
      <c r="I65" s="11"/>
      <c r="J65" s="468"/>
      <c r="K65" s="11"/>
      <c r="L65" s="11"/>
      <c r="M65" s="468"/>
      <c r="N65" s="11"/>
      <c r="O65" s="11"/>
      <c r="P65" s="11"/>
      <c r="Q65" s="11"/>
    </row>
    <row r="66" spans="1:17" s="121" customFormat="1" ht="25.5">
      <c r="A66" s="786" t="s">
        <v>2019</v>
      </c>
      <c r="B66" s="787"/>
      <c r="C66" s="787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787"/>
      <c r="P66" s="787"/>
      <c r="Q66" s="787"/>
    </row>
    <row r="67" spans="1:17" s="121" customFormat="1" ht="26.25" thickBot="1">
      <c r="A67" s="786" t="s">
        <v>2008</v>
      </c>
      <c r="B67" s="787"/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</row>
    <row r="68" spans="1:17" s="121" customFormat="1" ht="15.75" thickBot="1">
      <c r="A68" s="778" t="s">
        <v>2009</v>
      </c>
      <c r="B68" s="449">
        <v>246.4</v>
      </c>
      <c r="C68" s="450" t="s">
        <v>2010</v>
      </c>
      <c r="D68" s="780">
        <f>B68-B68*C69</f>
        <v>246.4</v>
      </c>
      <c r="E68" s="11"/>
      <c r="F68" s="475"/>
      <c r="G68" s="475"/>
      <c r="H68" s="475"/>
      <c r="I68" s="475"/>
      <c r="J68" s="22"/>
      <c r="K68" s="22"/>
      <c r="L68" s="22"/>
      <c r="M68" s="22"/>
      <c r="N68" s="22"/>
      <c r="O68" s="22"/>
      <c r="P68" s="22"/>
      <c r="Q68" s="11"/>
    </row>
    <row r="69" spans="1:17" s="121" customFormat="1" ht="15.75" thickBot="1">
      <c r="A69" s="779"/>
      <c r="B69" s="451" t="s">
        <v>2011</v>
      </c>
      <c r="C69" s="452">
        <v>0</v>
      </c>
      <c r="D69" s="781"/>
      <c r="E69" s="475"/>
      <c r="F69" s="475"/>
      <c r="G69" s="22"/>
      <c r="H69" s="22"/>
      <c r="I69" s="22"/>
      <c r="J69" s="22"/>
      <c r="K69" s="22"/>
      <c r="L69" s="22"/>
      <c r="M69" s="22"/>
      <c r="N69" s="22"/>
      <c r="O69" s="22"/>
      <c r="P69" s="11"/>
      <c r="Q69" s="11"/>
    </row>
    <row r="70" spans="1:17" s="121" customFormat="1" ht="15">
      <c r="A70" s="778" t="s">
        <v>2012</v>
      </c>
      <c r="B70" s="449">
        <v>246.4</v>
      </c>
      <c r="C70" s="453">
        <v>0</v>
      </c>
      <c r="D70" s="780">
        <f>B70-B70*C70</f>
        <v>246.4</v>
      </c>
      <c r="E70" s="475"/>
      <c r="F70" s="475"/>
      <c r="G70" s="22"/>
      <c r="H70" s="22"/>
      <c r="I70" s="22"/>
      <c r="J70" s="22"/>
      <c r="K70" s="22"/>
      <c r="L70" s="22"/>
      <c r="M70" s="22"/>
      <c r="N70" s="22"/>
      <c r="O70" s="22"/>
      <c r="P70" s="11"/>
      <c r="Q70" s="11"/>
    </row>
    <row r="71" spans="1:17" s="121" customFormat="1" ht="15.75" thickBot="1">
      <c r="A71" s="779"/>
      <c r="B71" s="451" t="s">
        <v>2011</v>
      </c>
      <c r="C71" s="454"/>
      <c r="D71" s="781"/>
      <c r="E71" s="476"/>
      <c r="F71" s="476"/>
      <c r="G71" s="455"/>
      <c r="H71" s="455"/>
      <c r="I71" s="455"/>
      <c r="J71" s="455"/>
      <c r="K71" s="455"/>
      <c r="L71" s="455"/>
      <c r="M71" s="455"/>
      <c r="N71" s="42"/>
      <c r="O71" s="42"/>
      <c r="P71" s="11"/>
      <c r="Q71" s="11"/>
    </row>
    <row r="72" spans="1:17" s="121" customFormat="1" ht="15.75" thickBot="1">
      <c r="A72" s="469"/>
      <c r="B72" s="782" t="s">
        <v>2020</v>
      </c>
      <c r="C72" s="783"/>
      <c r="D72" s="783"/>
      <c r="E72" s="782" t="s">
        <v>2021</v>
      </c>
      <c r="F72" s="783"/>
      <c r="G72" s="783"/>
      <c r="H72" s="784" t="s">
        <v>2022</v>
      </c>
      <c r="I72" s="785"/>
      <c r="J72" s="785"/>
      <c r="K72" s="784" t="s">
        <v>2023</v>
      </c>
      <c r="L72" s="785"/>
      <c r="M72" s="785"/>
      <c r="N72" s="470"/>
      <c r="O72" s="471"/>
      <c r="P72" s="11"/>
      <c r="Q72" s="11"/>
    </row>
    <row r="73" spans="1:17" s="121" customFormat="1" ht="58.5" thickBot="1">
      <c r="A73" s="472" t="s">
        <v>2013</v>
      </c>
      <c r="B73" s="477" t="s">
        <v>156</v>
      </c>
      <c r="C73" s="478" t="s">
        <v>2014</v>
      </c>
      <c r="D73" s="479" t="s">
        <v>2015</v>
      </c>
      <c r="E73" s="477" t="s">
        <v>156</v>
      </c>
      <c r="F73" s="478" t="s">
        <v>2014</v>
      </c>
      <c r="G73" s="479" t="s">
        <v>2015</v>
      </c>
      <c r="H73" s="477" t="s">
        <v>156</v>
      </c>
      <c r="I73" s="478" t="s">
        <v>2014</v>
      </c>
      <c r="J73" s="479" t="s">
        <v>2015</v>
      </c>
      <c r="K73" s="477" t="s">
        <v>156</v>
      </c>
      <c r="L73" s="478" t="s">
        <v>2014</v>
      </c>
      <c r="M73" s="479" t="s">
        <v>2015</v>
      </c>
      <c r="N73" s="11"/>
      <c r="O73" s="11"/>
      <c r="P73" s="11"/>
      <c r="Q73" s="11"/>
    </row>
    <row r="74" spans="1:17" s="121" customFormat="1" ht="15">
      <c r="A74" s="473">
        <v>16</v>
      </c>
      <c r="B74" s="480"/>
      <c r="C74" s="481"/>
      <c r="D74" s="482"/>
      <c r="E74" s="480"/>
      <c r="F74" s="481"/>
      <c r="G74" s="498"/>
      <c r="H74" s="483"/>
      <c r="I74" s="484"/>
      <c r="J74" s="485"/>
      <c r="K74" s="483"/>
      <c r="L74" s="484"/>
      <c r="M74" s="485"/>
      <c r="N74" s="11"/>
      <c r="O74" s="11"/>
      <c r="P74" s="11"/>
      <c r="Q74" s="11"/>
    </row>
    <row r="75" spans="1:17" s="121" customFormat="1" ht="15">
      <c r="A75" s="459">
        <v>20</v>
      </c>
      <c r="B75" s="486"/>
      <c r="C75" s="487"/>
      <c r="D75" s="460"/>
      <c r="E75" s="486"/>
      <c r="F75" s="487"/>
      <c r="G75" s="499"/>
      <c r="H75" s="486"/>
      <c r="I75" s="487"/>
      <c r="J75" s="460"/>
      <c r="K75" s="486">
        <v>2</v>
      </c>
      <c r="L75" s="487">
        <v>0.116</v>
      </c>
      <c r="M75" s="460">
        <f>L75*$D$68</f>
        <v>28.582400000000003</v>
      </c>
      <c r="N75" s="11"/>
      <c r="O75" s="11"/>
      <c r="P75" s="11"/>
      <c r="Q75" s="11"/>
    </row>
    <row r="76" spans="1:17" s="121" customFormat="1" ht="15">
      <c r="A76" s="459">
        <v>25</v>
      </c>
      <c r="B76" s="486"/>
      <c r="C76" s="487"/>
      <c r="D76" s="460"/>
      <c r="E76" s="486"/>
      <c r="F76" s="487"/>
      <c r="G76" s="499"/>
      <c r="H76" s="486">
        <v>2</v>
      </c>
      <c r="I76" s="487">
        <v>0.1483</v>
      </c>
      <c r="J76" s="460">
        <f>I76*$D$68</f>
        <v>36.54112</v>
      </c>
      <c r="K76" s="488">
        <v>2.3</v>
      </c>
      <c r="L76" s="489">
        <v>0.169</v>
      </c>
      <c r="M76" s="460">
        <f aca="true" t="shared" si="16" ref="M76:M83">L76*$D$68</f>
        <v>41.641600000000004</v>
      </c>
      <c r="N76" s="11"/>
      <c r="O76" s="11"/>
      <c r="P76" s="11"/>
      <c r="Q76" s="11"/>
    </row>
    <row r="77" spans="1:17" s="121" customFormat="1" ht="15">
      <c r="A77" s="459">
        <v>32</v>
      </c>
      <c r="B77" s="486"/>
      <c r="C77" s="487"/>
      <c r="D77" s="460"/>
      <c r="E77" s="490">
        <v>2</v>
      </c>
      <c r="F77" s="491">
        <v>0.193</v>
      </c>
      <c r="G77" s="474">
        <f>F77*$D$68</f>
        <v>47.5552</v>
      </c>
      <c r="H77" s="486">
        <v>2.4</v>
      </c>
      <c r="I77" s="487">
        <v>0.229</v>
      </c>
      <c r="J77" s="460">
        <f aca="true" t="shared" si="17" ref="J77:J83">I77*$D$68</f>
        <v>56.4256</v>
      </c>
      <c r="K77" s="488">
        <v>3</v>
      </c>
      <c r="L77" s="489">
        <v>0.277</v>
      </c>
      <c r="M77" s="460">
        <f t="shared" si="16"/>
        <v>68.25280000000001</v>
      </c>
      <c r="N77" s="11"/>
      <c r="O77" s="11"/>
      <c r="P77" s="11"/>
      <c r="Q77" s="11"/>
    </row>
    <row r="78" spans="1:17" s="121" customFormat="1" ht="15">
      <c r="A78" s="459">
        <v>40</v>
      </c>
      <c r="B78" s="488">
        <v>2.3</v>
      </c>
      <c r="C78" s="489">
        <v>0.281</v>
      </c>
      <c r="D78" s="463">
        <f aca="true" t="shared" si="18" ref="D78:D83">C78*$D$68</f>
        <v>69.23840000000001</v>
      </c>
      <c r="E78" s="490">
        <v>2.4</v>
      </c>
      <c r="F78" s="491">
        <v>0.292</v>
      </c>
      <c r="G78" s="474">
        <f aca="true" t="shared" si="19" ref="G78:G83">F78*$D$68</f>
        <v>71.94879999999999</v>
      </c>
      <c r="H78" s="486">
        <v>3</v>
      </c>
      <c r="I78" s="487">
        <v>0.353</v>
      </c>
      <c r="J78" s="460">
        <f t="shared" si="17"/>
        <v>86.97919999999999</v>
      </c>
      <c r="K78" s="488">
        <v>3.7</v>
      </c>
      <c r="L78" s="489">
        <v>0.427</v>
      </c>
      <c r="M78" s="460">
        <f t="shared" si="16"/>
        <v>105.2128</v>
      </c>
      <c r="N78" s="11"/>
      <c r="O78" s="11"/>
      <c r="P78" s="11"/>
      <c r="Q78" s="11"/>
    </row>
    <row r="79" spans="1:17" s="121" customFormat="1" ht="15">
      <c r="A79" s="459">
        <v>50</v>
      </c>
      <c r="B79" s="488">
        <v>2.9</v>
      </c>
      <c r="C79" s="489">
        <v>0.436</v>
      </c>
      <c r="D79" s="463">
        <f t="shared" si="18"/>
        <v>107.4304</v>
      </c>
      <c r="E79" s="490">
        <v>3</v>
      </c>
      <c r="F79" s="491">
        <v>0.449</v>
      </c>
      <c r="G79" s="474">
        <f t="shared" si="19"/>
        <v>110.6336</v>
      </c>
      <c r="H79" s="486">
        <v>3.7</v>
      </c>
      <c r="I79" s="487">
        <v>0.545</v>
      </c>
      <c r="J79" s="460">
        <f t="shared" si="17"/>
        <v>134.288</v>
      </c>
      <c r="K79" s="488">
        <v>4.6</v>
      </c>
      <c r="L79" s="489">
        <v>0.663</v>
      </c>
      <c r="M79" s="460">
        <f t="shared" si="16"/>
        <v>163.3632</v>
      </c>
      <c r="N79" s="11"/>
      <c r="O79" s="11"/>
      <c r="P79" s="11"/>
      <c r="Q79" s="11"/>
    </row>
    <row r="80" spans="1:17" s="121" customFormat="1" ht="15">
      <c r="A80" s="459">
        <v>63</v>
      </c>
      <c r="B80" s="488">
        <v>3.6</v>
      </c>
      <c r="C80" s="489">
        <v>0.682</v>
      </c>
      <c r="D80" s="463">
        <f t="shared" si="18"/>
        <v>168.0448</v>
      </c>
      <c r="E80" s="490">
        <v>3.8</v>
      </c>
      <c r="F80" s="491">
        <v>0.715</v>
      </c>
      <c r="G80" s="474">
        <f t="shared" si="19"/>
        <v>176.176</v>
      </c>
      <c r="H80" s="486">
        <v>4.7</v>
      </c>
      <c r="I80" s="487">
        <v>0.869</v>
      </c>
      <c r="J80" s="460">
        <f t="shared" si="17"/>
        <v>214.1216</v>
      </c>
      <c r="K80" s="488">
        <v>5.8</v>
      </c>
      <c r="L80" s="489">
        <v>1.05</v>
      </c>
      <c r="M80" s="460">
        <f t="shared" si="16"/>
        <v>258.72</v>
      </c>
      <c r="N80" s="11"/>
      <c r="O80" s="11"/>
      <c r="P80" s="11"/>
      <c r="Q80" s="11"/>
    </row>
    <row r="81" spans="1:17" s="121" customFormat="1" ht="15">
      <c r="A81" s="459">
        <v>75</v>
      </c>
      <c r="B81" s="488">
        <v>4.3</v>
      </c>
      <c r="C81" s="489">
        <v>0.97</v>
      </c>
      <c r="D81" s="463">
        <f t="shared" si="18"/>
        <v>239.008</v>
      </c>
      <c r="E81" s="490">
        <v>4.5</v>
      </c>
      <c r="F81" s="491">
        <v>1.01</v>
      </c>
      <c r="G81" s="474">
        <f t="shared" si="19"/>
        <v>248.864</v>
      </c>
      <c r="H81" s="492">
        <v>5.6</v>
      </c>
      <c r="I81" s="493">
        <v>1.23</v>
      </c>
      <c r="J81" s="460">
        <f t="shared" si="17"/>
        <v>303.072</v>
      </c>
      <c r="K81" s="488">
        <v>6.8</v>
      </c>
      <c r="L81" s="489">
        <v>1.46</v>
      </c>
      <c r="M81" s="460">
        <f t="shared" si="16"/>
        <v>359.74399999999997</v>
      </c>
      <c r="N81" s="11"/>
      <c r="O81" s="11"/>
      <c r="P81" s="11"/>
      <c r="Q81" s="11"/>
    </row>
    <row r="82" spans="1:17" s="121" customFormat="1" ht="15">
      <c r="A82" s="459">
        <v>90</v>
      </c>
      <c r="B82" s="488">
        <v>5.1</v>
      </c>
      <c r="C82" s="489">
        <v>1.4</v>
      </c>
      <c r="D82" s="463">
        <f t="shared" si="18"/>
        <v>344.96</v>
      </c>
      <c r="E82" s="490">
        <v>5.4</v>
      </c>
      <c r="F82" s="491">
        <v>1.45</v>
      </c>
      <c r="G82" s="474">
        <f t="shared" si="19"/>
        <v>357.28</v>
      </c>
      <c r="H82" s="492">
        <v>6.7</v>
      </c>
      <c r="I82" s="493">
        <v>1.76</v>
      </c>
      <c r="J82" s="460">
        <f t="shared" si="17"/>
        <v>433.664</v>
      </c>
      <c r="K82" s="488">
        <v>8.2</v>
      </c>
      <c r="L82" s="489">
        <v>2.12</v>
      </c>
      <c r="M82" s="460">
        <f t="shared" si="16"/>
        <v>522.368</v>
      </c>
      <c r="N82" s="11"/>
      <c r="O82" s="11"/>
      <c r="P82" s="11"/>
      <c r="Q82" s="11"/>
    </row>
    <row r="83" spans="1:17" s="121" customFormat="1" ht="15">
      <c r="A83" s="459">
        <v>110</v>
      </c>
      <c r="B83" s="488">
        <v>6.3</v>
      </c>
      <c r="C83" s="489">
        <v>2.07</v>
      </c>
      <c r="D83" s="463">
        <f t="shared" si="18"/>
        <v>510.04799999999994</v>
      </c>
      <c r="E83" s="490">
        <v>6.6</v>
      </c>
      <c r="F83" s="491">
        <v>2.16</v>
      </c>
      <c r="G83" s="474">
        <f t="shared" si="19"/>
        <v>532.224</v>
      </c>
      <c r="H83" s="492">
        <v>8.1</v>
      </c>
      <c r="I83" s="493">
        <v>2.61</v>
      </c>
      <c r="J83" s="460">
        <f t="shared" si="17"/>
        <v>643.1039999999999</v>
      </c>
      <c r="K83" s="488">
        <v>10</v>
      </c>
      <c r="L83" s="489">
        <v>3.14</v>
      </c>
      <c r="M83" s="460">
        <f t="shared" si="16"/>
        <v>773.696</v>
      </c>
      <c r="N83" s="11"/>
      <c r="O83" s="11"/>
      <c r="P83" s="11"/>
      <c r="Q83" s="11"/>
    </row>
    <row r="84" spans="1:17" s="121" customFormat="1" ht="15">
      <c r="A84" s="459">
        <v>125</v>
      </c>
      <c r="B84" s="488">
        <v>7.1</v>
      </c>
      <c r="C84" s="489">
        <v>2.66</v>
      </c>
      <c r="D84" s="463">
        <f>C84*$D$70</f>
        <v>655.4240000000001</v>
      </c>
      <c r="E84" s="488">
        <v>7.4</v>
      </c>
      <c r="F84" s="489">
        <v>2.75</v>
      </c>
      <c r="G84" s="500">
        <f>F84*$D$70</f>
        <v>677.6</v>
      </c>
      <c r="H84" s="488">
        <v>9.2</v>
      </c>
      <c r="I84" s="489">
        <v>3.37</v>
      </c>
      <c r="J84" s="463">
        <f>I84*$D$70</f>
        <v>830.368</v>
      </c>
      <c r="K84" s="488">
        <v>11.4</v>
      </c>
      <c r="L84" s="489">
        <v>4.08</v>
      </c>
      <c r="M84" s="463">
        <f>L84*$D$70</f>
        <v>1005.312</v>
      </c>
      <c r="N84" s="11"/>
      <c r="O84" s="11"/>
      <c r="P84" s="11"/>
      <c r="Q84" s="11"/>
    </row>
    <row r="85" spans="1:17" s="121" customFormat="1" ht="15">
      <c r="A85" s="459">
        <v>140</v>
      </c>
      <c r="B85" s="488">
        <v>8</v>
      </c>
      <c r="C85" s="489">
        <v>3.35</v>
      </c>
      <c r="D85" s="463">
        <f aca="true" t="shared" si="20" ref="D85:D91">C85*$D$70</f>
        <v>825.44</v>
      </c>
      <c r="E85" s="488">
        <v>8.3</v>
      </c>
      <c r="F85" s="489">
        <v>3.46</v>
      </c>
      <c r="G85" s="500">
        <f aca="true" t="shared" si="21" ref="G85:G91">F85*$D$70</f>
        <v>852.544</v>
      </c>
      <c r="H85" s="488">
        <v>10.3</v>
      </c>
      <c r="I85" s="489">
        <v>4.22</v>
      </c>
      <c r="J85" s="463">
        <f aca="true" t="shared" si="22" ref="J85:J91">I85*$D$70</f>
        <v>1039.808</v>
      </c>
      <c r="K85" s="488">
        <v>12.7</v>
      </c>
      <c r="L85" s="489">
        <v>5.08</v>
      </c>
      <c r="M85" s="463">
        <f aca="true" t="shared" si="23" ref="M85:M91">L85*$D$70</f>
        <v>1251.712</v>
      </c>
      <c r="N85" s="11"/>
      <c r="O85" s="11"/>
      <c r="P85" s="11"/>
      <c r="Q85" s="11"/>
    </row>
    <row r="86" spans="1:17" s="121" customFormat="1" ht="15">
      <c r="A86" s="459">
        <v>160</v>
      </c>
      <c r="B86" s="488">
        <v>9.1</v>
      </c>
      <c r="C86" s="489">
        <v>4.35</v>
      </c>
      <c r="D86" s="463">
        <f t="shared" si="20"/>
        <v>1071.84</v>
      </c>
      <c r="E86" s="488">
        <v>9.5</v>
      </c>
      <c r="F86" s="489">
        <v>4.51</v>
      </c>
      <c r="G86" s="500">
        <f t="shared" si="21"/>
        <v>1111.264</v>
      </c>
      <c r="H86" s="488">
        <v>11.8</v>
      </c>
      <c r="I86" s="489">
        <v>5.5</v>
      </c>
      <c r="J86" s="463">
        <f t="shared" si="22"/>
        <v>1355.2</v>
      </c>
      <c r="K86" s="488">
        <v>14.6</v>
      </c>
      <c r="L86" s="489">
        <v>6.67</v>
      </c>
      <c r="M86" s="463">
        <f t="shared" si="23"/>
        <v>1643.488</v>
      </c>
      <c r="N86" s="11"/>
      <c r="O86" s="11"/>
      <c r="P86" s="11"/>
      <c r="Q86" s="11"/>
    </row>
    <row r="87" spans="1:17" s="121" customFormat="1" ht="15">
      <c r="A87" s="459">
        <v>180</v>
      </c>
      <c r="B87" s="488">
        <v>10.3</v>
      </c>
      <c r="C87" s="489">
        <v>5.47</v>
      </c>
      <c r="D87" s="463">
        <f t="shared" si="20"/>
        <v>1347.808</v>
      </c>
      <c r="E87" s="488">
        <v>10.7</v>
      </c>
      <c r="F87" s="489">
        <v>5.71</v>
      </c>
      <c r="G87" s="500">
        <f t="shared" si="21"/>
        <v>1406.944</v>
      </c>
      <c r="H87" s="488">
        <v>13.3</v>
      </c>
      <c r="I87" s="489">
        <v>6.98</v>
      </c>
      <c r="J87" s="463">
        <f t="shared" si="22"/>
        <v>1719.872</v>
      </c>
      <c r="K87" s="488">
        <v>16.4</v>
      </c>
      <c r="L87" s="489">
        <v>8.43</v>
      </c>
      <c r="M87" s="463">
        <f t="shared" si="23"/>
        <v>2077.152</v>
      </c>
      <c r="N87" s="11"/>
      <c r="O87" s="11"/>
      <c r="P87" s="11"/>
      <c r="Q87" s="11"/>
    </row>
    <row r="88" spans="1:17" s="121" customFormat="1" ht="15">
      <c r="A88" s="459">
        <v>200</v>
      </c>
      <c r="B88" s="488">
        <v>11.4</v>
      </c>
      <c r="C88" s="489">
        <v>6.78</v>
      </c>
      <c r="D88" s="463">
        <f t="shared" si="20"/>
        <v>1670.592</v>
      </c>
      <c r="E88" s="488">
        <v>11.9</v>
      </c>
      <c r="F88" s="489">
        <v>7.04</v>
      </c>
      <c r="G88" s="500">
        <f t="shared" si="21"/>
        <v>1734.656</v>
      </c>
      <c r="H88" s="488">
        <v>14.7</v>
      </c>
      <c r="I88" s="489">
        <v>8.56</v>
      </c>
      <c r="J88" s="463">
        <f t="shared" si="22"/>
        <v>2109.184</v>
      </c>
      <c r="K88" s="488">
        <v>18.2</v>
      </c>
      <c r="L88" s="489">
        <v>10.4</v>
      </c>
      <c r="M88" s="463">
        <f t="shared" si="23"/>
        <v>2562.56</v>
      </c>
      <c r="N88" s="11"/>
      <c r="O88" s="11"/>
      <c r="P88" s="11"/>
      <c r="Q88" s="11"/>
    </row>
    <row r="89" spans="1:17" s="121" customFormat="1" ht="15">
      <c r="A89" s="459">
        <v>225</v>
      </c>
      <c r="B89" s="488">
        <v>12.8</v>
      </c>
      <c r="C89" s="489">
        <v>8.55</v>
      </c>
      <c r="D89" s="463">
        <f t="shared" si="20"/>
        <v>2106.7200000000003</v>
      </c>
      <c r="E89" s="488">
        <v>13.4</v>
      </c>
      <c r="F89" s="489">
        <v>8.94</v>
      </c>
      <c r="G89" s="500">
        <f t="shared" si="21"/>
        <v>2202.816</v>
      </c>
      <c r="H89" s="488">
        <v>16.6</v>
      </c>
      <c r="I89" s="489">
        <v>10.9</v>
      </c>
      <c r="J89" s="463">
        <f t="shared" si="22"/>
        <v>2685.76</v>
      </c>
      <c r="K89" s="488">
        <v>26.5</v>
      </c>
      <c r="L89" s="489">
        <v>13.2</v>
      </c>
      <c r="M89" s="463">
        <f t="shared" si="23"/>
        <v>3252.48</v>
      </c>
      <c r="N89" s="11"/>
      <c r="O89" s="11"/>
      <c r="P89" s="11"/>
      <c r="Q89" s="11"/>
    </row>
    <row r="90" spans="1:17" s="121" customFormat="1" ht="15">
      <c r="A90" s="464">
        <v>250</v>
      </c>
      <c r="B90" s="494">
        <v>14.2</v>
      </c>
      <c r="C90" s="495">
        <v>10.6</v>
      </c>
      <c r="D90" s="463">
        <f t="shared" si="20"/>
        <v>2611.84</v>
      </c>
      <c r="E90" s="494">
        <v>14.8</v>
      </c>
      <c r="F90" s="495">
        <v>11</v>
      </c>
      <c r="G90" s="500">
        <f t="shared" si="21"/>
        <v>2710.4</v>
      </c>
      <c r="H90" s="494">
        <v>18.4</v>
      </c>
      <c r="I90" s="495">
        <v>13.4</v>
      </c>
      <c r="J90" s="463">
        <f t="shared" si="22"/>
        <v>3301.76</v>
      </c>
      <c r="K90" s="494">
        <v>32.7</v>
      </c>
      <c r="L90" s="495">
        <v>16.2</v>
      </c>
      <c r="M90" s="463">
        <f t="shared" si="23"/>
        <v>3991.68</v>
      </c>
      <c r="N90" s="11"/>
      <c r="O90" s="11"/>
      <c r="P90" s="11"/>
      <c r="Q90" s="11"/>
    </row>
    <row r="91" spans="1:17" s="121" customFormat="1" ht="15.75" thickBot="1">
      <c r="A91" s="466">
        <v>315</v>
      </c>
      <c r="B91" s="496">
        <v>17.9</v>
      </c>
      <c r="C91" s="497">
        <v>16.7</v>
      </c>
      <c r="D91" s="463">
        <f t="shared" si="20"/>
        <v>4114.88</v>
      </c>
      <c r="E91" s="496">
        <v>17</v>
      </c>
      <c r="F91" s="497">
        <v>17.4</v>
      </c>
      <c r="G91" s="500">
        <f t="shared" si="21"/>
        <v>4287.36</v>
      </c>
      <c r="H91" s="496">
        <v>23.2</v>
      </c>
      <c r="I91" s="497">
        <v>21.3</v>
      </c>
      <c r="J91" s="463">
        <f t="shared" si="22"/>
        <v>5248.320000000001</v>
      </c>
      <c r="K91" s="496">
        <v>28.6</v>
      </c>
      <c r="L91" s="497">
        <v>25.7</v>
      </c>
      <c r="M91" s="463">
        <f t="shared" si="23"/>
        <v>6332.48</v>
      </c>
      <c r="N91" s="11"/>
      <c r="O91" s="11"/>
      <c r="P91" s="11"/>
      <c r="Q91" s="11"/>
    </row>
    <row r="92" spans="1:17" s="121" customFormat="1" ht="15">
      <c r="A92" s="11"/>
      <c r="B92" s="11"/>
      <c r="C92" s="11"/>
      <c r="D92" s="468"/>
      <c r="E92" s="11"/>
      <c r="F92" s="11"/>
      <c r="G92" s="468"/>
      <c r="H92" s="11"/>
      <c r="I92" s="11"/>
      <c r="J92" s="468"/>
      <c r="K92" s="11"/>
      <c r="L92" s="11"/>
      <c r="M92" s="468"/>
      <c r="N92" s="11"/>
      <c r="O92" s="11"/>
      <c r="P92" s="11"/>
      <c r="Q92" s="11"/>
    </row>
    <row r="93" spans="1:17" s="121" customFormat="1" ht="15">
      <c r="A93" s="468" t="s">
        <v>2016</v>
      </c>
      <c r="B93" s="11"/>
      <c r="C93" s="11"/>
      <c r="D93" s="468"/>
      <c r="E93" s="11"/>
      <c r="F93" s="11"/>
      <c r="G93" s="468"/>
      <c r="H93" s="11"/>
      <c r="I93" s="11"/>
      <c r="J93" s="468"/>
      <c r="K93" s="11"/>
      <c r="L93" s="11"/>
      <c r="M93" s="468"/>
      <c r="N93" s="11"/>
      <c r="O93" s="11"/>
      <c r="P93" s="11"/>
      <c r="Q93" s="11"/>
    </row>
  </sheetData>
  <sheetProtection/>
  <mergeCells count="31">
    <mergeCell ref="E5:F5"/>
    <mergeCell ref="A8:M8"/>
    <mergeCell ref="A9:M9"/>
    <mergeCell ref="A10:A11"/>
    <mergeCell ref="D10:D11"/>
    <mergeCell ref="A12:A13"/>
    <mergeCell ref="D12:D13"/>
    <mergeCell ref="B14:D14"/>
    <mergeCell ref="E14:G14"/>
    <mergeCell ref="H14:J14"/>
    <mergeCell ref="K14:M14"/>
    <mergeCell ref="A37:M37"/>
    <mergeCell ref="A38:M38"/>
    <mergeCell ref="A39:A40"/>
    <mergeCell ref="D39:D40"/>
    <mergeCell ref="A41:A42"/>
    <mergeCell ref="D41:D42"/>
    <mergeCell ref="B43:D43"/>
    <mergeCell ref="E43:G43"/>
    <mergeCell ref="H43:J43"/>
    <mergeCell ref="K43:M43"/>
    <mergeCell ref="A66:Q66"/>
    <mergeCell ref="A67:Q67"/>
    <mergeCell ref="A68:A69"/>
    <mergeCell ref="D68:D69"/>
    <mergeCell ref="A70:A71"/>
    <mergeCell ref="D70:D71"/>
    <mergeCell ref="B72:D72"/>
    <mergeCell ref="E72:G72"/>
    <mergeCell ref="H72:J72"/>
    <mergeCell ref="K72:M72"/>
  </mergeCells>
  <conditionalFormatting sqref="H16:M33 B17:G33 B75:G91 H74:M91">
    <cfRule type="cellIs" priority="2" dxfId="2" operator="equal">
      <formula>0</formula>
    </cfRule>
  </conditionalFormatting>
  <conditionalFormatting sqref="B46:G62 H45:M62">
    <cfRule type="cellIs" priority="1" dxfId="2" operator="equal">
      <formula>0</formula>
    </cfRule>
  </conditionalFormatting>
  <hyperlinks>
    <hyperlink ref="E5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8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.140625" style="0" customWidth="1"/>
    <col min="2" max="2" width="48.57421875" style="526" customWidth="1"/>
    <col min="3" max="3" width="10.57421875" style="503" customWidth="1"/>
    <col min="4" max="4" width="12.57421875" style="503" customWidth="1"/>
    <col min="5" max="5" width="12.00390625" style="503" customWidth="1"/>
    <col min="6" max="6" width="9.140625" style="503" customWidth="1"/>
    <col min="7" max="7" width="17.421875" style="503" customWidth="1"/>
    <col min="19" max="19" width="0" style="0" hidden="1" customWidth="1"/>
  </cols>
  <sheetData>
    <row r="1" spans="1:19" ht="15">
      <c r="A1" s="153"/>
      <c r="G1" s="504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8.75" thickBot="1">
      <c r="A2" s="153"/>
      <c r="E2" s="505" t="s">
        <v>2118</v>
      </c>
      <c r="F2" s="505"/>
      <c r="G2" s="505"/>
      <c r="H2" s="505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8.75" customHeight="1" thickTop="1">
      <c r="A3" s="518" t="s">
        <v>7</v>
      </c>
      <c r="B3" s="527"/>
      <c r="G3" s="792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7.25" customHeight="1" thickBot="1">
      <c r="A4" s="518" t="s">
        <v>8</v>
      </c>
      <c r="B4" s="527"/>
      <c r="G4" s="79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ht="16.5" thickTop="1">
      <c r="A5" s="519" t="s">
        <v>9</v>
      </c>
      <c r="B5" s="528"/>
      <c r="C5" s="627" t="s">
        <v>64</v>
      </c>
      <c r="D5" s="627"/>
      <c r="G5" s="50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ht="15">
      <c r="A6" s="520"/>
      <c r="B6" s="529"/>
      <c r="C6" s="506"/>
      <c r="D6" s="506"/>
      <c r="E6" s="506"/>
      <c r="F6" s="506"/>
      <c r="G6" s="507"/>
      <c r="H6" s="521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ht="23.25">
      <c r="A7" s="794" t="s">
        <v>2036</v>
      </c>
      <c r="B7" s="794"/>
      <c r="C7" s="794"/>
      <c r="D7" s="794"/>
      <c r="E7" s="794"/>
      <c r="F7" s="794"/>
      <c r="G7" s="794"/>
      <c r="H7" s="794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ht="15">
      <c r="A8" s="522"/>
      <c r="B8" s="530"/>
      <c r="C8" s="508"/>
      <c r="D8" s="508"/>
      <c r="E8" s="508"/>
      <c r="F8" s="508"/>
      <c r="G8" s="508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spans="1:19" ht="25.5">
      <c r="A9" s="523" t="s">
        <v>2037</v>
      </c>
      <c r="B9" s="531" t="s">
        <v>2038</v>
      </c>
      <c r="C9" s="510" t="s">
        <v>2039</v>
      </c>
      <c r="D9" s="510" t="s">
        <v>2040</v>
      </c>
      <c r="E9" s="510" t="s">
        <v>2041</v>
      </c>
      <c r="F9" s="509" t="s">
        <v>669</v>
      </c>
      <c r="G9" s="511" t="s">
        <v>2042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>
        <f>(100-G3)/100</f>
        <v>1</v>
      </c>
    </row>
    <row r="10" spans="1:19" ht="15">
      <c r="A10" s="524">
        <v>1</v>
      </c>
      <c r="B10" s="512" t="s">
        <v>2043</v>
      </c>
      <c r="C10" s="513">
        <v>5</v>
      </c>
      <c r="D10" s="514">
        <v>0.02</v>
      </c>
      <c r="E10" s="515">
        <v>100</v>
      </c>
      <c r="F10" s="516" t="s">
        <v>169</v>
      </c>
      <c r="G10" s="517">
        <f>S10*$S$9</f>
        <v>55.608262499999995</v>
      </c>
      <c r="H10" s="153"/>
      <c r="I10" s="525"/>
      <c r="J10" s="153"/>
      <c r="K10" s="153"/>
      <c r="L10" s="153"/>
      <c r="M10" s="153"/>
      <c r="N10" s="153"/>
      <c r="O10" s="153"/>
      <c r="P10" s="153"/>
      <c r="Q10" s="153"/>
      <c r="R10" s="153"/>
      <c r="S10" s="153">
        <v>55.608262499999995</v>
      </c>
    </row>
    <row r="11" spans="1:19" ht="15">
      <c r="A11" s="524">
        <v>2</v>
      </c>
      <c r="B11" s="512" t="s">
        <v>2044</v>
      </c>
      <c r="C11" s="513">
        <v>6.16</v>
      </c>
      <c r="D11" s="514">
        <v>0.021</v>
      </c>
      <c r="E11" s="515">
        <v>70</v>
      </c>
      <c r="F11" s="516" t="s">
        <v>169</v>
      </c>
      <c r="G11" s="517">
        <f aca="true" t="shared" si="0" ref="G11:G74">S11*$S$9</f>
        <v>68.9542455</v>
      </c>
      <c r="H11" s="153"/>
      <c r="I11" s="525"/>
      <c r="J11" s="153"/>
      <c r="K11" s="153"/>
      <c r="L11" s="153"/>
      <c r="M11" s="153"/>
      <c r="N11" s="153"/>
      <c r="O11" s="153"/>
      <c r="P11" s="153"/>
      <c r="Q11" s="153"/>
      <c r="R11" s="153"/>
      <c r="S11" s="153">
        <v>68.9542455</v>
      </c>
    </row>
    <row r="12" spans="1:19" ht="15">
      <c r="A12" s="524">
        <v>3</v>
      </c>
      <c r="B12" s="512" t="s">
        <v>2045</v>
      </c>
      <c r="C12" s="513">
        <v>4.25</v>
      </c>
      <c r="D12" s="514">
        <v>0.02</v>
      </c>
      <c r="E12" s="515">
        <v>25</v>
      </c>
      <c r="F12" s="516" t="s">
        <v>169</v>
      </c>
      <c r="G12" s="517">
        <f t="shared" si="0"/>
        <v>88.805346</v>
      </c>
      <c r="H12" s="153"/>
      <c r="I12" s="525"/>
      <c r="J12" s="153"/>
      <c r="K12" s="153"/>
      <c r="L12" s="153"/>
      <c r="M12" s="153"/>
      <c r="N12" s="153"/>
      <c r="O12" s="153"/>
      <c r="P12" s="153"/>
      <c r="Q12" s="153"/>
      <c r="R12" s="153"/>
      <c r="S12" s="153">
        <v>88.805346</v>
      </c>
    </row>
    <row r="13" spans="1:19" ht="15">
      <c r="A13" s="524">
        <v>4</v>
      </c>
      <c r="B13" s="512" t="s">
        <v>2046</v>
      </c>
      <c r="C13" s="513">
        <v>11.44</v>
      </c>
      <c r="D13" s="514">
        <v>0.052</v>
      </c>
      <c r="E13" s="515">
        <v>40</v>
      </c>
      <c r="F13" s="516" t="s">
        <v>169</v>
      </c>
      <c r="G13" s="517">
        <f t="shared" si="0"/>
        <v>142.357152</v>
      </c>
      <c r="H13" s="153"/>
      <c r="I13" s="525"/>
      <c r="J13" s="153"/>
      <c r="K13" s="153"/>
      <c r="L13" s="153"/>
      <c r="M13" s="153"/>
      <c r="N13" s="153"/>
      <c r="O13" s="153"/>
      <c r="P13" s="153"/>
      <c r="Q13" s="153"/>
      <c r="R13" s="153"/>
      <c r="S13" s="153">
        <v>142.357152</v>
      </c>
    </row>
    <row r="14" spans="1:19" ht="15">
      <c r="A14" s="524">
        <v>5</v>
      </c>
      <c r="B14" s="512" t="s">
        <v>2047</v>
      </c>
      <c r="C14" s="513">
        <v>12</v>
      </c>
      <c r="D14" s="514">
        <v>0.05</v>
      </c>
      <c r="E14" s="515">
        <v>25</v>
      </c>
      <c r="F14" s="516" t="s">
        <v>169</v>
      </c>
      <c r="G14" s="517">
        <f t="shared" si="0"/>
        <v>213.535728</v>
      </c>
      <c r="H14" s="153"/>
      <c r="I14" s="525"/>
      <c r="J14" s="153"/>
      <c r="K14" s="153"/>
      <c r="L14" s="153"/>
      <c r="M14" s="153"/>
      <c r="N14" s="153"/>
      <c r="O14" s="153"/>
      <c r="P14" s="153"/>
      <c r="Q14" s="153"/>
      <c r="R14" s="153"/>
      <c r="S14" s="153">
        <v>213.535728</v>
      </c>
    </row>
    <row r="15" spans="1:19" ht="15">
      <c r="A15" s="524">
        <v>6</v>
      </c>
      <c r="B15" s="512" t="s">
        <v>2048</v>
      </c>
      <c r="C15" s="513">
        <v>12.78</v>
      </c>
      <c r="D15" s="514">
        <v>0.051</v>
      </c>
      <c r="E15" s="515">
        <v>15</v>
      </c>
      <c r="F15" s="516" t="s">
        <v>169</v>
      </c>
      <c r="G15" s="517">
        <f t="shared" si="0"/>
        <v>373.687524</v>
      </c>
      <c r="H15" s="153"/>
      <c r="I15" s="525"/>
      <c r="J15" s="153"/>
      <c r="K15" s="153"/>
      <c r="L15" s="153"/>
      <c r="M15" s="153"/>
      <c r="N15" s="153"/>
      <c r="O15" s="153"/>
      <c r="P15" s="153"/>
      <c r="Q15" s="153"/>
      <c r="R15" s="153"/>
      <c r="S15" s="153">
        <v>373.687524</v>
      </c>
    </row>
    <row r="16" spans="1:19" ht="15">
      <c r="A16" s="524">
        <v>7</v>
      </c>
      <c r="B16" s="512" t="s">
        <v>2049</v>
      </c>
      <c r="C16" s="513">
        <v>5.68</v>
      </c>
      <c r="D16" s="514">
        <v>0.024</v>
      </c>
      <c r="E16" s="515">
        <v>80</v>
      </c>
      <c r="F16" s="516" t="s">
        <v>169</v>
      </c>
      <c r="G16" s="517">
        <f t="shared" si="0"/>
        <v>75.627237</v>
      </c>
      <c r="H16" s="153"/>
      <c r="I16" s="525"/>
      <c r="J16" s="153"/>
      <c r="K16" s="153"/>
      <c r="L16" s="153"/>
      <c r="M16" s="153"/>
      <c r="N16" s="153"/>
      <c r="O16" s="153"/>
      <c r="P16" s="153"/>
      <c r="Q16" s="153"/>
      <c r="R16" s="153"/>
      <c r="S16" s="153">
        <v>75.627237</v>
      </c>
    </row>
    <row r="17" spans="1:19" ht="15">
      <c r="A17" s="524">
        <v>8</v>
      </c>
      <c r="B17" s="512" t="s">
        <v>2050</v>
      </c>
      <c r="C17" s="513">
        <v>5.85</v>
      </c>
      <c r="D17" s="514">
        <v>0.0225</v>
      </c>
      <c r="E17" s="515">
        <v>45</v>
      </c>
      <c r="F17" s="516" t="s">
        <v>169</v>
      </c>
      <c r="G17" s="517">
        <f t="shared" si="0"/>
        <v>111.21652499999999</v>
      </c>
      <c r="H17" s="153"/>
      <c r="I17" s="525"/>
      <c r="J17" s="153"/>
      <c r="K17" s="153"/>
      <c r="L17" s="153"/>
      <c r="M17" s="153"/>
      <c r="N17" s="153"/>
      <c r="O17" s="153"/>
      <c r="P17" s="153"/>
      <c r="Q17" s="153"/>
      <c r="R17" s="153"/>
      <c r="S17" s="153">
        <v>111.21652499999999</v>
      </c>
    </row>
    <row r="18" spans="1:19" ht="15">
      <c r="A18" s="524">
        <v>9</v>
      </c>
      <c r="B18" s="512" t="s">
        <v>2051</v>
      </c>
      <c r="C18" s="513">
        <v>12.65</v>
      </c>
      <c r="D18" s="514">
        <v>0.0495</v>
      </c>
      <c r="E18" s="515">
        <v>55</v>
      </c>
      <c r="F18" s="516" t="s">
        <v>169</v>
      </c>
      <c r="G18" s="517">
        <f t="shared" si="0"/>
        <v>142.357152</v>
      </c>
      <c r="H18" s="153"/>
      <c r="I18" s="525"/>
      <c r="J18" s="153"/>
      <c r="K18" s="153"/>
      <c r="L18" s="153"/>
      <c r="M18" s="153"/>
      <c r="N18" s="153"/>
      <c r="O18" s="153"/>
      <c r="P18" s="153"/>
      <c r="Q18" s="153"/>
      <c r="R18" s="153"/>
      <c r="S18" s="153">
        <v>142.357152</v>
      </c>
    </row>
    <row r="19" spans="1:19" ht="15">
      <c r="A19" s="524">
        <v>10</v>
      </c>
      <c r="B19" s="512" t="s">
        <v>2052</v>
      </c>
      <c r="C19" s="513">
        <v>12.775</v>
      </c>
      <c r="D19" s="514">
        <v>0.0525</v>
      </c>
      <c r="E19" s="515">
        <v>35</v>
      </c>
      <c r="F19" s="516" t="s">
        <v>169</v>
      </c>
      <c r="G19" s="517">
        <f t="shared" si="0"/>
        <v>244.676355</v>
      </c>
      <c r="H19" s="153"/>
      <c r="I19" s="525"/>
      <c r="J19" s="153"/>
      <c r="K19" s="153"/>
      <c r="L19" s="153"/>
      <c r="M19" s="153"/>
      <c r="N19" s="153"/>
      <c r="O19" s="153"/>
      <c r="P19" s="153"/>
      <c r="Q19" s="153"/>
      <c r="R19" s="153"/>
      <c r="S19" s="153">
        <v>244.676355</v>
      </c>
    </row>
    <row r="20" spans="1:19" ht="15">
      <c r="A20" s="524">
        <v>11</v>
      </c>
      <c r="B20" s="512" t="s">
        <v>2053</v>
      </c>
      <c r="C20" s="513">
        <v>10.29</v>
      </c>
      <c r="D20" s="514">
        <v>0.051</v>
      </c>
      <c r="E20" s="515">
        <v>15</v>
      </c>
      <c r="F20" s="516" t="s">
        <v>169</v>
      </c>
      <c r="G20" s="517">
        <f t="shared" si="0"/>
        <v>320.303592</v>
      </c>
      <c r="H20" s="153"/>
      <c r="I20" s="525"/>
      <c r="J20" s="153"/>
      <c r="K20" s="153"/>
      <c r="L20" s="153"/>
      <c r="M20" s="153"/>
      <c r="N20" s="153"/>
      <c r="O20" s="153"/>
      <c r="P20" s="153"/>
      <c r="Q20" s="153"/>
      <c r="R20" s="153"/>
      <c r="S20" s="153">
        <v>320.303592</v>
      </c>
    </row>
    <row r="21" spans="1:19" ht="15">
      <c r="A21" s="524">
        <v>12</v>
      </c>
      <c r="B21" s="512" t="s">
        <v>2054</v>
      </c>
      <c r="C21" s="513">
        <v>5.6</v>
      </c>
      <c r="D21" s="514">
        <v>0.02</v>
      </c>
      <c r="E21" s="515">
        <v>200</v>
      </c>
      <c r="F21" s="516" t="s">
        <v>169</v>
      </c>
      <c r="G21" s="517">
        <f t="shared" si="0"/>
        <v>28.916296499999998</v>
      </c>
      <c r="H21" s="153"/>
      <c r="I21" s="525"/>
      <c r="J21" s="153"/>
      <c r="K21" s="153"/>
      <c r="L21" s="153"/>
      <c r="M21" s="153"/>
      <c r="N21" s="153"/>
      <c r="O21" s="153"/>
      <c r="P21" s="153"/>
      <c r="Q21" s="153"/>
      <c r="R21" s="153"/>
      <c r="S21" s="153">
        <v>28.916296499999998</v>
      </c>
    </row>
    <row r="22" spans="1:19" ht="15">
      <c r="A22" s="524">
        <v>13</v>
      </c>
      <c r="B22" s="512" t="s">
        <v>2055</v>
      </c>
      <c r="C22" s="513">
        <v>4.2</v>
      </c>
      <c r="D22" s="514">
        <v>0.015</v>
      </c>
      <c r="E22" s="515">
        <v>150</v>
      </c>
      <c r="F22" s="516" t="s">
        <v>169</v>
      </c>
      <c r="G22" s="517">
        <f t="shared" si="0"/>
        <v>28.916296499999998</v>
      </c>
      <c r="H22" s="153"/>
      <c r="I22" s="525"/>
      <c r="J22" s="153"/>
      <c r="K22" s="153"/>
      <c r="L22" s="153"/>
      <c r="M22" s="153"/>
      <c r="N22" s="153"/>
      <c r="O22" s="153"/>
      <c r="P22" s="153"/>
      <c r="Q22" s="153"/>
      <c r="R22" s="153"/>
      <c r="S22" s="153">
        <v>28.916296499999998</v>
      </c>
    </row>
    <row r="23" spans="1:19" ht="15">
      <c r="A23" s="524">
        <v>14</v>
      </c>
      <c r="B23" s="512" t="s">
        <v>2056</v>
      </c>
      <c r="C23" s="513">
        <v>3.6</v>
      </c>
      <c r="D23" s="514">
        <v>0.02</v>
      </c>
      <c r="E23" s="515">
        <v>100</v>
      </c>
      <c r="F23" s="516" t="s">
        <v>169</v>
      </c>
      <c r="G23" s="517">
        <f t="shared" si="0"/>
        <v>35.589288</v>
      </c>
      <c r="H23" s="153"/>
      <c r="I23" s="525"/>
      <c r="J23" s="153"/>
      <c r="K23" s="153"/>
      <c r="L23" s="153"/>
      <c r="M23" s="153"/>
      <c r="N23" s="153"/>
      <c r="O23" s="153"/>
      <c r="P23" s="153"/>
      <c r="Q23" s="153"/>
      <c r="R23" s="153"/>
      <c r="S23" s="153">
        <v>35.589288</v>
      </c>
    </row>
    <row r="24" spans="1:19" ht="15">
      <c r="A24" s="524">
        <v>15</v>
      </c>
      <c r="B24" s="512" t="s">
        <v>2057</v>
      </c>
      <c r="C24" s="513">
        <v>2.76</v>
      </c>
      <c r="D24" s="514">
        <v>0.024</v>
      </c>
      <c r="E24" s="515">
        <v>120</v>
      </c>
      <c r="F24" s="516" t="s">
        <v>169</v>
      </c>
      <c r="G24" s="517">
        <f t="shared" si="0"/>
        <v>35.589288</v>
      </c>
      <c r="H24" s="153"/>
      <c r="I24" s="525"/>
      <c r="J24" s="153"/>
      <c r="K24" s="153"/>
      <c r="L24" s="153"/>
      <c r="M24" s="153"/>
      <c r="N24" s="153"/>
      <c r="O24" s="153"/>
      <c r="P24" s="153"/>
      <c r="Q24" s="153"/>
      <c r="R24" s="153"/>
      <c r="S24" s="153">
        <v>35.589288</v>
      </c>
    </row>
    <row r="25" spans="1:19" ht="15">
      <c r="A25" s="524">
        <v>16</v>
      </c>
      <c r="B25" s="512" t="s">
        <v>2058</v>
      </c>
      <c r="C25" s="513">
        <v>5.1</v>
      </c>
      <c r="D25" s="514">
        <v>0.02</v>
      </c>
      <c r="E25" s="515">
        <v>100</v>
      </c>
      <c r="F25" s="516" t="s">
        <v>169</v>
      </c>
      <c r="G25" s="517">
        <f t="shared" si="0"/>
        <v>35.589288</v>
      </c>
      <c r="H25" s="153"/>
      <c r="I25" s="525"/>
      <c r="J25" s="153"/>
      <c r="K25" s="153"/>
      <c r="L25" s="153"/>
      <c r="M25" s="153"/>
      <c r="N25" s="153"/>
      <c r="O25" s="153"/>
      <c r="P25" s="153"/>
      <c r="Q25" s="153"/>
      <c r="R25" s="153"/>
      <c r="S25" s="153">
        <v>35.589288</v>
      </c>
    </row>
    <row r="26" spans="1:19" ht="15">
      <c r="A26" s="524">
        <v>17</v>
      </c>
      <c r="B26" s="512" t="s">
        <v>2059</v>
      </c>
      <c r="C26" s="513">
        <v>5.3</v>
      </c>
      <c r="D26" s="514">
        <v>0.02</v>
      </c>
      <c r="E26" s="515">
        <v>50</v>
      </c>
      <c r="F26" s="516" t="s">
        <v>169</v>
      </c>
      <c r="G26" s="517">
        <f t="shared" si="0"/>
        <v>48.935271</v>
      </c>
      <c r="H26" s="153"/>
      <c r="I26" s="525"/>
      <c r="J26" s="153"/>
      <c r="K26" s="153"/>
      <c r="L26" s="153"/>
      <c r="M26" s="153"/>
      <c r="N26" s="153"/>
      <c r="O26" s="153"/>
      <c r="P26" s="153"/>
      <c r="Q26" s="153"/>
      <c r="R26" s="153"/>
      <c r="S26" s="153">
        <v>48.935271</v>
      </c>
    </row>
    <row r="27" spans="1:19" ht="15">
      <c r="A27" s="524">
        <v>18</v>
      </c>
      <c r="B27" s="512" t="s">
        <v>2060</v>
      </c>
      <c r="C27" s="513">
        <v>4.8</v>
      </c>
      <c r="D27" s="514">
        <v>0.02</v>
      </c>
      <c r="E27" s="515">
        <v>50</v>
      </c>
      <c r="F27" s="516" t="s">
        <v>169</v>
      </c>
      <c r="G27" s="517">
        <f t="shared" si="0"/>
        <v>48.935271</v>
      </c>
      <c r="H27" s="153"/>
      <c r="I27" s="525"/>
      <c r="J27" s="153"/>
      <c r="K27" s="153"/>
      <c r="L27" s="153"/>
      <c r="M27" s="153"/>
      <c r="N27" s="153"/>
      <c r="O27" s="153"/>
      <c r="P27" s="153"/>
      <c r="Q27" s="153"/>
      <c r="R27" s="153"/>
      <c r="S27" s="153">
        <v>48.935271</v>
      </c>
    </row>
    <row r="28" spans="1:19" ht="15">
      <c r="A28" s="524">
        <v>19</v>
      </c>
      <c r="B28" s="512" t="s">
        <v>2061</v>
      </c>
      <c r="C28" s="513">
        <v>4.85</v>
      </c>
      <c r="D28" s="514">
        <v>0.02</v>
      </c>
      <c r="E28" s="515">
        <v>50</v>
      </c>
      <c r="F28" s="516" t="s">
        <v>169</v>
      </c>
      <c r="G28" s="517">
        <f t="shared" si="0"/>
        <v>48.935271</v>
      </c>
      <c r="H28" s="153"/>
      <c r="I28" s="525"/>
      <c r="J28" s="153"/>
      <c r="K28" s="153"/>
      <c r="L28" s="153"/>
      <c r="M28" s="153"/>
      <c r="N28" s="153"/>
      <c r="O28" s="153"/>
      <c r="P28" s="153"/>
      <c r="Q28" s="153"/>
      <c r="R28" s="153"/>
      <c r="S28" s="153">
        <v>48.935271</v>
      </c>
    </row>
    <row r="29" spans="1:19" ht="15">
      <c r="A29" s="524">
        <v>20</v>
      </c>
      <c r="B29" s="512" t="s">
        <v>2062</v>
      </c>
      <c r="C29" s="513">
        <v>12.3</v>
      </c>
      <c r="D29" s="514">
        <v>0.0525</v>
      </c>
      <c r="E29" s="515">
        <v>75</v>
      </c>
      <c r="F29" s="516" t="s">
        <v>169</v>
      </c>
      <c r="G29" s="517">
        <f t="shared" si="0"/>
        <v>93.421881</v>
      </c>
      <c r="H29" s="153"/>
      <c r="I29" s="525"/>
      <c r="J29" s="153"/>
      <c r="K29" s="153"/>
      <c r="L29" s="153"/>
      <c r="M29" s="153"/>
      <c r="N29" s="153"/>
      <c r="O29" s="153"/>
      <c r="P29" s="153"/>
      <c r="Q29" s="153"/>
      <c r="R29" s="153"/>
      <c r="S29" s="153">
        <v>93.421881</v>
      </c>
    </row>
    <row r="30" spans="1:19" ht="15">
      <c r="A30" s="524">
        <v>21</v>
      </c>
      <c r="B30" s="512" t="s">
        <v>2063</v>
      </c>
      <c r="C30" s="513">
        <v>13.8</v>
      </c>
      <c r="D30" s="514">
        <v>0.05</v>
      </c>
      <c r="E30" s="515">
        <v>50</v>
      </c>
      <c r="F30" s="516" t="s">
        <v>169</v>
      </c>
      <c r="G30" s="517">
        <f t="shared" si="0"/>
        <v>124.562508</v>
      </c>
      <c r="H30" s="153"/>
      <c r="I30" s="525"/>
      <c r="J30" s="153"/>
      <c r="K30" s="153"/>
      <c r="L30" s="153"/>
      <c r="M30" s="153"/>
      <c r="N30" s="153"/>
      <c r="O30" s="153"/>
      <c r="P30" s="153"/>
      <c r="Q30" s="153"/>
      <c r="R30" s="153"/>
      <c r="S30" s="153">
        <v>124.562508</v>
      </c>
    </row>
    <row r="31" spans="1:19" ht="15">
      <c r="A31" s="524">
        <v>22</v>
      </c>
      <c r="B31" s="512" t="s">
        <v>2064</v>
      </c>
      <c r="C31" s="513">
        <v>14.82</v>
      </c>
      <c r="D31" s="514">
        <v>0.051</v>
      </c>
      <c r="E31" s="515">
        <v>30</v>
      </c>
      <c r="F31" s="516" t="s">
        <v>169</v>
      </c>
      <c r="G31" s="517">
        <f t="shared" si="0"/>
        <v>222.43304999999998</v>
      </c>
      <c r="H31" s="153"/>
      <c r="I31" s="525"/>
      <c r="J31" s="153"/>
      <c r="K31" s="153"/>
      <c r="L31" s="153"/>
      <c r="M31" s="153"/>
      <c r="N31" s="153"/>
      <c r="O31" s="153"/>
      <c r="P31" s="153"/>
      <c r="Q31" s="153"/>
      <c r="R31" s="153"/>
      <c r="S31" s="153">
        <v>222.43304999999998</v>
      </c>
    </row>
    <row r="32" spans="1:19" ht="15">
      <c r="A32" s="524">
        <v>23</v>
      </c>
      <c r="B32" s="512" t="s">
        <v>2065</v>
      </c>
      <c r="C32" s="513">
        <v>5</v>
      </c>
      <c r="D32" s="514">
        <v>0.02</v>
      </c>
      <c r="E32" s="515">
        <v>100</v>
      </c>
      <c r="F32" s="516" t="s">
        <v>169</v>
      </c>
      <c r="G32" s="517">
        <f t="shared" si="0"/>
        <v>57.832592999999996</v>
      </c>
      <c r="H32" s="153"/>
      <c r="I32" s="525"/>
      <c r="J32" s="153"/>
      <c r="K32" s="153"/>
      <c r="L32" s="153"/>
      <c r="M32" s="153"/>
      <c r="N32" s="153"/>
      <c r="O32" s="153"/>
      <c r="P32" s="153"/>
      <c r="Q32" s="153"/>
      <c r="R32" s="153"/>
      <c r="S32" s="153">
        <v>57.832592999999996</v>
      </c>
    </row>
    <row r="33" spans="1:19" ht="15">
      <c r="A33" s="524">
        <v>24</v>
      </c>
      <c r="B33" s="512" t="s">
        <v>2066</v>
      </c>
      <c r="C33" s="513">
        <v>5.06</v>
      </c>
      <c r="D33" s="514">
        <v>0.022</v>
      </c>
      <c r="E33" s="515">
        <v>55</v>
      </c>
      <c r="F33" s="516" t="s">
        <v>169</v>
      </c>
      <c r="G33" s="517">
        <f t="shared" si="0"/>
        <v>75.627237</v>
      </c>
      <c r="H33" s="153"/>
      <c r="I33" s="525"/>
      <c r="J33" s="153"/>
      <c r="K33" s="153"/>
      <c r="L33" s="153"/>
      <c r="M33" s="153"/>
      <c r="N33" s="153"/>
      <c r="O33" s="153"/>
      <c r="P33" s="153"/>
      <c r="Q33" s="153"/>
      <c r="R33" s="153"/>
      <c r="S33" s="153">
        <v>75.627237</v>
      </c>
    </row>
    <row r="34" spans="1:19" ht="15">
      <c r="A34" s="524">
        <v>25</v>
      </c>
      <c r="B34" s="512" t="s">
        <v>2067</v>
      </c>
      <c r="C34" s="513">
        <v>4.45</v>
      </c>
      <c r="D34" s="514">
        <v>0.02</v>
      </c>
      <c r="E34" s="515">
        <v>25</v>
      </c>
      <c r="F34" s="516" t="s">
        <v>169</v>
      </c>
      <c r="G34" s="517">
        <f t="shared" si="0"/>
        <v>120.11384699999999</v>
      </c>
      <c r="H34" s="153"/>
      <c r="I34" s="525"/>
      <c r="J34" s="153"/>
      <c r="K34" s="153"/>
      <c r="L34" s="153"/>
      <c r="M34" s="153"/>
      <c r="N34" s="153"/>
      <c r="O34" s="153"/>
      <c r="P34" s="153"/>
      <c r="Q34" s="153"/>
      <c r="R34" s="153"/>
      <c r="S34" s="153">
        <v>120.11384699999999</v>
      </c>
    </row>
    <row r="35" spans="1:19" ht="15">
      <c r="A35" s="524">
        <v>26</v>
      </c>
      <c r="B35" s="512" t="s">
        <v>2068</v>
      </c>
      <c r="C35" s="513">
        <v>10.85</v>
      </c>
      <c r="D35" s="514">
        <v>0.0525</v>
      </c>
      <c r="E35" s="515">
        <v>35</v>
      </c>
      <c r="F35" s="516" t="s">
        <v>169</v>
      </c>
      <c r="G35" s="517">
        <f t="shared" si="0"/>
        <v>177.94644</v>
      </c>
      <c r="H35" s="153"/>
      <c r="I35" s="525"/>
      <c r="J35" s="153"/>
      <c r="K35" s="153"/>
      <c r="L35" s="153"/>
      <c r="M35" s="153"/>
      <c r="N35" s="153"/>
      <c r="O35" s="153"/>
      <c r="P35" s="153"/>
      <c r="Q35" s="153"/>
      <c r="R35" s="153"/>
      <c r="S35" s="153">
        <v>177.94644</v>
      </c>
    </row>
    <row r="36" spans="1:19" ht="15">
      <c r="A36" s="524">
        <v>27</v>
      </c>
      <c r="B36" s="512" t="s">
        <v>2069</v>
      </c>
      <c r="C36" s="513">
        <v>10.36</v>
      </c>
      <c r="D36" s="514">
        <v>0.05</v>
      </c>
      <c r="E36" s="515">
        <v>20</v>
      </c>
      <c r="F36" s="516" t="s">
        <v>169</v>
      </c>
      <c r="G36" s="517">
        <f t="shared" si="0"/>
        <v>289.16296500000004</v>
      </c>
      <c r="H36" s="153"/>
      <c r="I36" s="525"/>
      <c r="J36" s="153"/>
      <c r="K36" s="153"/>
      <c r="L36" s="153"/>
      <c r="M36" s="153"/>
      <c r="N36" s="153"/>
      <c r="O36" s="153"/>
      <c r="P36" s="153"/>
      <c r="Q36" s="153"/>
      <c r="R36" s="153"/>
      <c r="S36" s="153">
        <v>289.16296500000004</v>
      </c>
    </row>
    <row r="37" spans="1:19" ht="15">
      <c r="A37" s="524">
        <v>28</v>
      </c>
      <c r="B37" s="512" t="s">
        <v>2070</v>
      </c>
      <c r="C37" s="513">
        <v>9.44</v>
      </c>
      <c r="D37" s="514">
        <v>0.05</v>
      </c>
      <c r="E37" s="515">
        <v>10</v>
      </c>
      <c r="F37" s="516" t="s">
        <v>169</v>
      </c>
      <c r="G37" s="517">
        <f t="shared" si="0"/>
        <v>404.82815099999993</v>
      </c>
      <c r="H37" s="153"/>
      <c r="I37" s="525"/>
      <c r="J37" s="153"/>
      <c r="K37" s="153"/>
      <c r="L37" s="153"/>
      <c r="M37" s="153"/>
      <c r="N37" s="153"/>
      <c r="O37" s="153"/>
      <c r="P37" s="153"/>
      <c r="Q37" s="153"/>
      <c r="R37" s="153"/>
      <c r="S37" s="153">
        <v>404.82815099999993</v>
      </c>
    </row>
    <row r="38" spans="1:19" ht="15">
      <c r="A38" s="524">
        <v>29</v>
      </c>
      <c r="B38" s="512" t="s">
        <v>2071</v>
      </c>
      <c r="C38" s="513">
        <v>3.2</v>
      </c>
      <c r="D38" s="514">
        <v>0.04</v>
      </c>
      <c r="E38" s="515">
        <v>200</v>
      </c>
      <c r="F38" s="516" t="s">
        <v>169</v>
      </c>
      <c r="G38" s="517">
        <f t="shared" si="0"/>
        <v>47.0466885</v>
      </c>
      <c r="H38" s="153"/>
      <c r="I38" s="525"/>
      <c r="J38" s="153"/>
      <c r="K38" s="153"/>
      <c r="L38" s="153"/>
      <c r="M38" s="153"/>
      <c r="N38" s="153"/>
      <c r="O38" s="153"/>
      <c r="P38" s="153"/>
      <c r="Q38" s="153"/>
      <c r="R38" s="153"/>
      <c r="S38" s="153">
        <v>47.0466885</v>
      </c>
    </row>
    <row r="39" spans="1:19" ht="15">
      <c r="A39" s="524">
        <v>30</v>
      </c>
      <c r="B39" s="512" t="s">
        <v>2072</v>
      </c>
      <c r="C39" s="513">
        <v>4.95</v>
      </c>
      <c r="D39" s="514">
        <v>0.03</v>
      </c>
      <c r="E39" s="515">
        <v>150</v>
      </c>
      <c r="F39" s="516" t="s">
        <v>169</v>
      </c>
      <c r="G39" s="517">
        <f t="shared" si="0"/>
        <v>47.0466885</v>
      </c>
      <c r="H39" s="153"/>
      <c r="I39" s="525"/>
      <c r="J39" s="153"/>
      <c r="K39" s="153"/>
      <c r="L39" s="153"/>
      <c r="M39" s="153"/>
      <c r="N39" s="153"/>
      <c r="O39" s="153"/>
      <c r="P39" s="153"/>
      <c r="Q39" s="153"/>
      <c r="R39" s="153"/>
      <c r="S39" s="153">
        <v>47.0466885</v>
      </c>
    </row>
    <row r="40" spans="1:19" ht="15">
      <c r="A40" s="524">
        <v>31</v>
      </c>
      <c r="B40" s="512" t="s">
        <v>2073</v>
      </c>
      <c r="C40" s="513">
        <v>3.6</v>
      </c>
      <c r="D40" s="514">
        <v>0.02</v>
      </c>
      <c r="E40" s="515">
        <v>100</v>
      </c>
      <c r="F40" s="516" t="s">
        <v>169</v>
      </c>
      <c r="G40" s="517">
        <f t="shared" si="0"/>
        <v>58.671963</v>
      </c>
      <c r="H40" s="153"/>
      <c r="I40" s="525"/>
      <c r="J40" s="153"/>
      <c r="K40" s="153"/>
      <c r="L40" s="153"/>
      <c r="M40" s="153"/>
      <c r="N40" s="153"/>
      <c r="O40" s="153"/>
      <c r="P40" s="153"/>
      <c r="Q40" s="153"/>
      <c r="R40" s="153"/>
      <c r="S40" s="153">
        <v>58.671963</v>
      </c>
    </row>
    <row r="41" spans="1:19" ht="15">
      <c r="A41" s="524">
        <v>32</v>
      </c>
      <c r="B41" s="512" t="s">
        <v>2074</v>
      </c>
      <c r="C41" s="513">
        <v>5</v>
      </c>
      <c r="D41" s="514">
        <v>0.02</v>
      </c>
      <c r="E41" s="515">
        <v>100</v>
      </c>
      <c r="F41" s="516" t="s">
        <v>169</v>
      </c>
      <c r="G41" s="517">
        <f t="shared" si="0"/>
        <v>58.671963</v>
      </c>
      <c r="H41" s="153"/>
      <c r="I41" s="525"/>
      <c r="J41" s="153"/>
      <c r="K41" s="153"/>
      <c r="L41" s="153"/>
      <c r="M41" s="153"/>
      <c r="N41" s="153"/>
      <c r="O41" s="153"/>
      <c r="P41" s="153"/>
      <c r="Q41" s="153"/>
      <c r="R41" s="153"/>
      <c r="S41" s="153">
        <v>58.671963</v>
      </c>
    </row>
    <row r="42" spans="1:19" ht="15">
      <c r="A42" s="524">
        <v>33</v>
      </c>
      <c r="B42" s="512" t="s">
        <v>2075</v>
      </c>
      <c r="C42" s="513">
        <v>5.3</v>
      </c>
      <c r="D42" s="514">
        <v>0.02</v>
      </c>
      <c r="E42" s="515">
        <v>100</v>
      </c>
      <c r="F42" s="516" t="s">
        <v>169</v>
      </c>
      <c r="G42" s="517">
        <f t="shared" si="0"/>
        <v>58.671963</v>
      </c>
      <c r="H42" s="153"/>
      <c r="I42" s="525"/>
      <c r="J42" s="153"/>
      <c r="K42" s="153"/>
      <c r="L42" s="153"/>
      <c r="M42" s="153"/>
      <c r="N42" s="153"/>
      <c r="O42" s="153"/>
      <c r="P42" s="153"/>
      <c r="Q42" s="153"/>
      <c r="R42" s="153"/>
      <c r="S42" s="153">
        <v>58.671963</v>
      </c>
    </row>
    <row r="43" spans="1:19" ht="15">
      <c r="A43" s="524">
        <v>34</v>
      </c>
      <c r="B43" s="512" t="s">
        <v>2076</v>
      </c>
      <c r="C43" s="513">
        <v>5</v>
      </c>
      <c r="D43" s="514">
        <v>0.032</v>
      </c>
      <c r="E43" s="515">
        <v>40</v>
      </c>
      <c r="F43" s="516" t="s">
        <v>169</v>
      </c>
      <c r="G43" s="517">
        <f t="shared" si="0"/>
        <v>86.45511</v>
      </c>
      <c r="H43" s="153"/>
      <c r="I43" s="525"/>
      <c r="J43" s="153"/>
      <c r="K43" s="153"/>
      <c r="L43" s="153"/>
      <c r="M43" s="153"/>
      <c r="N43" s="153"/>
      <c r="O43" s="153"/>
      <c r="P43" s="153"/>
      <c r="Q43" s="153"/>
      <c r="R43" s="153"/>
      <c r="S43" s="153">
        <v>86.45511</v>
      </c>
    </row>
    <row r="44" spans="1:19" ht="15">
      <c r="A44" s="524">
        <v>35</v>
      </c>
      <c r="B44" s="512" t="s">
        <v>2077</v>
      </c>
      <c r="C44" s="513">
        <v>4.16</v>
      </c>
      <c r="D44" s="514">
        <v>0.032</v>
      </c>
      <c r="E44" s="515">
        <v>40</v>
      </c>
      <c r="F44" s="516" t="s">
        <v>169</v>
      </c>
      <c r="G44" s="517">
        <f t="shared" si="0"/>
        <v>86.45511</v>
      </c>
      <c r="H44" s="153"/>
      <c r="I44" s="525"/>
      <c r="J44" s="153"/>
      <c r="K44" s="153"/>
      <c r="L44" s="153"/>
      <c r="M44" s="153"/>
      <c r="N44" s="153"/>
      <c r="O44" s="153"/>
      <c r="P44" s="153"/>
      <c r="Q44" s="153"/>
      <c r="R44" s="153"/>
      <c r="S44" s="153">
        <v>86.45511</v>
      </c>
    </row>
    <row r="45" spans="1:19" ht="15">
      <c r="A45" s="524">
        <v>36</v>
      </c>
      <c r="B45" s="512" t="s">
        <v>2078</v>
      </c>
      <c r="C45" s="513">
        <v>2.55</v>
      </c>
      <c r="D45" s="514">
        <v>0.04</v>
      </c>
      <c r="E45" s="515">
        <v>50</v>
      </c>
      <c r="F45" s="516" t="s">
        <v>169</v>
      </c>
      <c r="G45" s="517">
        <f t="shared" si="0"/>
        <v>86.45511</v>
      </c>
      <c r="H45" s="153"/>
      <c r="I45" s="525"/>
      <c r="J45" s="153"/>
      <c r="K45" s="153"/>
      <c r="L45" s="153"/>
      <c r="M45" s="153"/>
      <c r="N45" s="153"/>
      <c r="O45" s="153"/>
      <c r="P45" s="153"/>
      <c r="Q45" s="153"/>
      <c r="R45" s="153"/>
      <c r="S45" s="153">
        <v>86.45511</v>
      </c>
    </row>
    <row r="46" spans="1:19" ht="15">
      <c r="A46" s="524">
        <v>37</v>
      </c>
      <c r="B46" s="512" t="s">
        <v>2079</v>
      </c>
      <c r="C46" s="513">
        <v>4.81</v>
      </c>
      <c r="D46" s="514">
        <v>0.0195</v>
      </c>
      <c r="E46" s="515">
        <v>65</v>
      </c>
      <c r="F46" s="516" t="s">
        <v>169</v>
      </c>
      <c r="G46" s="517">
        <f t="shared" si="0"/>
        <v>88.97322</v>
      </c>
      <c r="H46" s="153"/>
      <c r="I46" s="525"/>
      <c r="J46" s="153"/>
      <c r="K46" s="153"/>
      <c r="L46" s="153"/>
      <c r="M46" s="153"/>
      <c r="N46" s="153"/>
      <c r="O46" s="153"/>
      <c r="P46" s="153"/>
      <c r="Q46" s="153"/>
      <c r="R46" s="153"/>
      <c r="S46" s="153">
        <v>88.97322</v>
      </c>
    </row>
    <row r="47" spans="1:19" ht="15">
      <c r="A47" s="524">
        <v>38</v>
      </c>
      <c r="B47" s="512" t="s">
        <v>2080</v>
      </c>
      <c r="C47" s="513">
        <v>4.725</v>
      </c>
      <c r="D47" s="514">
        <v>0.021</v>
      </c>
      <c r="E47" s="515">
        <v>35</v>
      </c>
      <c r="F47" s="516" t="s">
        <v>169</v>
      </c>
      <c r="G47" s="517">
        <f t="shared" si="0"/>
        <v>106.767864</v>
      </c>
      <c r="H47" s="153"/>
      <c r="I47" s="525"/>
      <c r="J47" s="153"/>
      <c r="K47" s="153"/>
      <c r="L47" s="153"/>
      <c r="M47" s="153"/>
      <c r="N47" s="153"/>
      <c r="O47" s="153"/>
      <c r="P47" s="153"/>
      <c r="Q47" s="153"/>
      <c r="R47" s="153"/>
      <c r="S47" s="153">
        <v>106.767864</v>
      </c>
    </row>
    <row r="48" spans="1:19" ht="15">
      <c r="A48" s="524">
        <v>39</v>
      </c>
      <c r="B48" s="512" t="s">
        <v>2081</v>
      </c>
      <c r="C48" s="513">
        <v>3.93</v>
      </c>
      <c r="D48" s="514">
        <v>0.021</v>
      </c>
      <c r="E48" s="515">
        <v>15</v>
      </c>
      <c r="F48" s="516" t="s">
        <v>169</v>
      </c>
      <c r="G48" s="517">
        <f t="shared" si="0"/>
        <v>137.908491</v>
      </c>
      <c r="H48" s="153"/>
      <c r="I48" s="525"/>
      <c r="J48" s="153"/>
      <c r="K48" s="153"/>
      <c r="L48" s="153"/>
      <c r="M48" s="153"/>
      <c r="N48" s="153"/>
      <c r="O48" s="153"/>
      <c r="P48" s="153"/>
      <c r="Q48" s="153"/>
      <c r="R48" s="153"/>
      <c r="S48" s="153">
        <v>137.908491</v>
      </c>
    </row>
    <row r="49" spans="1:19" ht="15">
      <c r="A49" s="524">
        <v>40</v>
      </c>
      <c r="B49" s="512" t="s">
        <v>2082</v>
      </c>
      <c r="C49" s="513">
        <v>11.25</v>
      </c>
      <c r="D49" s="514">
        <v>0.05</v>
      </c>
      <c r="E49" s="515">
        <v>25</v>
      </c>
      <c r="F49" s="516" t="s">
        <v>169</v>
      </c>
      <c r="G49" s="517">
        <f t="shared" si="0"/>
        <v>222.43304999999998</v>
      </c>
      <c r="H49" s="153"/>
      <c r="I49" s="525"/>
      <c r="J49" s="153"/>
      <c r="K49" s="153"/>
      <c r="L49" s="153"/>
      <c r="M49" s="153"/>
      <c r="N49" s="153"/>
      <c r="O49" s="153"/>
      <c r="P49" s="153"/>
      <c r="Q49" s="153"/>
      <c r="R49" s="153"/>
      <c r="S49" s="153">
        <v>222.43304999999998</v>
      </c>
    </row>
    <row r="50" spans="1:19" ht="15">
      <c r="A50" s="524">
        <v>41</v>
      </c>
      <c r="B50" s="512" t="s">
        <v>2083</v>
      </c>
      <c r="C50" s="513">
        <v>9.144</v>
      </c>
      <c r="D50" s="514">
        <v>0.0504</v>
      </c>
      <c r="E50" s="515">
        <v>12</v>
      </c>
      <c r="F50" s="516" t="s">
        <v>169</v>
      </c>
      <c r="G50" s="517">
        <f t="shared" si="0"/>
        <v>346.99555799999996</v>
      </c>
      <c r="H50" s="153"/>
      <c r="I50" s="525"/>
      <c r="J50" s="153"/>
      <c r="K50" s="153"/>
      <c r="L50" s="153"/>
      <c r="M50" s="153"/>
      <c r="N50" s="153"/>
      <c r="O50" s="153"/>
      <c r="P50" s="153"/>
      <c r="Q50" s="153"/>
      <c r="R50" s="153"/>
      <c r="S50" s="153">
        <v>346.99555799999996</v>
      </c>
    </row>
    <row r="51" spans="1:19" ht="15">
      <c r="A51" s="524">
        <v>42</v>
      </c>
      <c r="B51" s="512" t="s">
        <v>2084</v>
      </c>
      <c r="C51" s="513">
        <v>9.52</v>
      </c>
      <c r="D51" s="514">
        <v>0.0504</v>
      </c>
      <c r="E51" s="515">
        <v>7</v>
      </c>
      <c r="F51" s="516" t="s">
        <v>169</v>
      </c>
      <c r="G51" s="517">
        <f t="shared" si="0"/>
        <v>587.2232519999999</v>
      </c>
      <c r="H51" s="153"/>
      <c r="I51" s="525"/>
      <c r="J51" s="153"/>
      <c r="K51" s="153"/>
      <c r="L51" s="153"/>
      <c r="M51" s="153"/>
      <c r="N51" s="153"/>
      <c r="O51" s="153"/>
      <c r="P51" s="153"/>
      <c r="Q51" s="153"/>
      <c r="R51" s="153"/>
      <c r="S51" s="153">
        <v>587.2232519999999</v>
      </c>
    </row>
    <row r="52" spans="1:19" ht="16.5" customHeight="1">
      <c r="A52" s="524">
        <v>43</v>
      </c>
      <c r="B52" s="512" t="s">
        <v>2085</v>
      </c>
      <c r="C52" s="513">
        <v>5.49</v>
      </c>
      <c r="D52" s="514">
        <v>0.027</v>
      </c>
      <c r="E52" s="515">
        <v>45</v>
      </c>
      <c r="F52" s="516" t="s">
        <v>169</v>
      </c>
      <c r="G52" s="517">
        <f t="shared" si="0"/>
        <v>129.011169</v>
      </c>
      <c r="H52" s="153"/>
      <c r="I52" s="525"/>
      <c r="J52" s="153"/>
      <c r="K52" s="153"/>
      <c r="L52" s="153"/>
      <c r="M52" s="153"/>
      <c r="N52" s="153"/>
      <c r="O52" s="153"/>
      <c r="P52" s="153"/>
      <c r="Q52" s="153"/>
      <c r="R52" s="153"/>
      <c r="S52" s="153">
        <v>129.011169</v>
      </c>
    </row>
    <row r="53" spans="1:19" ht="15" customHeight="1">
      <c r="A53" s="524">
        <v>44</v>
      </c>
      <c r="B53" s="512" t="s">
        <v>2086</v>
      </c>
      <c r="C53" s="513">
        <v>4.24</v>
      </c>
      <c r="D53" s="514">
        <v>0.026</v>
      </c>
      <c r="E53" s="515">
        <v>20</v>
      </c>
      <c r="F53" s="516" t="s">
        <v>169</v>
      </c>
      <c r="G53" s="517">
        <f t="shared" si="0"/>
        <v>160.151796</v>
      </c>
      <c r="H53" s="153"/>
      <c r="I53" s="525"/>
      <c r="J53" s="153"/>
      <c r="K53" s="153"/>
      <c r="L53" s="153"/>
      <c r="M53" s="153"/>
      <c r="N53" s="153"/>
      <c r="O53" s="153"/>
      <c r="P53" s="153"/>
      <c r="Q53" s="153"/>
      <c r="R53" s="153"/>
      <c r="S53" s="153">
        <v>160.151796</v>
      </c>
    </row>
    <row r="54" spans="1:19" ht="15" customHeight="1">
      <c r="A54" s="524">
        <v>45</v>
      </c>
      <c r="B54" s="512" t="s">
        <v>2087</v>
      </c>
      <c r="C54" s="513">
        <v>1.76</v>
      </c>
      <c r="D54" s="514">
        <v>0.026</v>
      </c>
      <c r="E54" s="515">
        <v>20</v>
      </c>
      <c r="F54" s="516" t="s">
        <v>169</v>
      </c>
      <c r="G54" s="517">
        <f t="shared" si="0"/>
        <v>160.151796</v>
      </c>
      <c r="H54" s="153"/>
      <c r="I54" s="525"/>
      <c r="J54" s="153"/>
      <c r="K54" s="153"/>
      <c r="L54" s="153"/>
      <c r="M54" s="153"/>
      <c r="N54" s="153"/>
      <c r="O54" s="153"/>
      <c r="P54" s="153"/>
      <c r="Q54" s="153"/>
      <c r="R54" s="153"/>
      <c r="S54" s="153">
        <v>160.151796</v>
      </c>
    </row>
    <row r="55" spans="1:19" ht="15.75" customHeight="1">
      <c r="A55" s="524">
        <v>46</v>
      </c>
      <c r="B55" s="512" t="s">
        <v>2088</v>
      </c>
      <c r="C55" s="513">
        <v>4.06</v>
      </c>
      <c r="D55" s="514">
        <v>0.0231</v>
      </c>
      <c r="E55" s="515">
        <v>70</v>
      </c>
      <c r="F55" s="516" t="s">
        <v>169</v>
      </c>
      <c r="G55" s="517">
        <f t="shared" si="0"/>
        <v>71.178576</v>
      </c>
      <c r="H55" s="153"/>
      <c r="I55" s="525"/>
      <c r="J55" s="153"/>
      <c r="K55" s="153"/>
      <c r="L55" s="153"/>
      <c r="M55" s="153"/>
      <c r="N55" s="153"/>
      <c r="O55" s="153"/>
      <c r="P55" s="153"/>
      <c r="Q55" s="153"/>
      <c r="R55" s="153"/>
      <c r="S55" s="153">
        <v>71.178576</v>
      </c>
    </row>
    <row r="56" spans="1:19" ht="15.75" customHeight="1">
      <c r="A56" s="524">
        <v>47</v>
      </c>
      <c r="B56" s="512" t="s">
        <v>2089</v>
      </c>
      <c r="C56" s="513">
        <v>4.35</v>
      </c>
      <c r="D56" s="514">
        <v>0.0248</v>
      </c>
      <c r="E56" s="515">
        <v>75</v>
      </c>
      <c r="F56" s="516" t="s">
        <v>169</v>
      </c>
      <c r="G56" s="517">
        <f t="shared" si="0"/>
        <v>71.178576</v>
      </c>
      <c r="H56" s="153"/>
      <c r="I56" s="525"/>
      <c r="J56" s="153"/>
      <c r="K56" s="153"/>
      <c r="L56" s="153"/>
      <c r="M56" s="153"/>
      <c r="N56" s="153"/>
      <c r="O56" s="153"/>
      <c r="P56" s="153"/>
      <c r="Q56" s="153"/>
      <c r="R56" s="153"/>
      <c r="S56" s="153">
        <v>71.178576</v>
      </c>
    </row>
    <row r="57" spans="1:19" ht="15">
      <c r="A57" s="524">
        <v>48</v>
      </c>
      <c r="B57" s="512" t="s">
        <v>2090</v>
      </c>
      <c r="C57" s="513">
        <v>2.4</v>
      </c>
      <c r="D57" s="514">
        <v>0.0225</v>
      </c>
      <c r="E57" s="515">
        <v>50</v>
      </c>
      <c r="F57" s="516" t="s">
        <v>169</v>
      </c>
      <c r="G57" s="517">
        <f t="shared" si="0"/>
        <v>93.421881</v>
      </c>
      <c r="H57" s="153"/>
      <c r="I57" s="525"/>
      <c r="J57" s="153"/>
      <c r="K57" s="153"/>
      <c r="L57" s="153"/>
      <c r="M57" s="153"/>
      <c r="N57" s="153"/>
      <c r="O57" s="153"/>
      <c r="P57" s="153"/>
      <c r="Q57" s="153"/>
      <c r="R57" s="153"/>
      <c r="S57" s="153">
        <v>93.421881</v>
      </c>
    </row>
    <row r="58" spans="1:19" ht="15.75" customHeight="1">
      <c r="A58" s="524">
        <v>49</v>
      </c>
      <c r="B58" s="512" t="s">
        <v>2091</v>
      </c>
      <c r="C58" s="513">
        <v>2.3</v>
      </c>
      <c r="D58" s="514">
        <v>0.0225</v>
      </c>
      <c r="E58" s="515">
        <v>50</v>
      </c>
      <c r="F58" s="516" t="s">
        <v>169</v>
      </c>
      <c r="G58" s="517">
        <f t="shared" si="0"/>
        <v>93.421881</v>
      </c>
      <c r="H58" s="153"/>
      <c r="I58" s="525"/>
      <c r="J58" s="153"/>
      <c r="K58" s="153"/>
      <c r="L58" s="153"/>
      <c r="M58" s="153"/>
      <c r="N58" s="153"/>
      <c r="O58" s="153"/>
      <c r="P58" s="153"/>
      <c r="Q58" s="153"/>
      <c r="R58" s="153"/>
      <c r="S58" s="153">
        <v>93.421881</v>
      </c>
    </row>
    <row r="59" spans="1:19" ht="15.75" customHeight="1">
      <c r="A59" s="524">
        <v>50</v>
      </c>
      <c r="B59" s="512" t="s">
        <v>2092</v>
      </c>
      <c r="C59" s="513">
        <v>2.4</v>
      </c>
      <c r="D59" s="514">
        <v>0.0225</v>
      </c>
      <c r="E59" s="515">
        <v>50</v>
      </c>
      <c r="F59" s="516" t="s">
        <v>169</v>
      </c>
      <c r="G59" s="517">
        <f t="shared" si="0"/>
        <v>93.421881</v>
      </c>
      <c r="H59" s="153"/>
      <c r="I59" s="525"/>
      <c r="J59" s="153"/>
      <c r="K59" s="153"/>
      <c r="L59" s="153"/>
      <c r="M59" s="153"/>
      <c r="N59" s="153"/>
      <c r="O59" s="153"/>
      <c r="P59" s="153"/>
      <c r="Q59" s="153"/>
      <c r="R59" s="153"/>
      <c r="S59" s="153">
        <v>93.421881</v>
      </c>
    </row>
    <row r="60" spans="1:19" ht="15">
      <c r="A60" s="524">
        <v>51</v>
      </c>
      <c r="B60" s="512" t="s">
        <v>2093</v>
      </c>
      <c r="C60" s="513">
        <v>3.82</v>
      </c>
      <c r="D60" s="514">
        <v>0.021</v>
      </c>
      <c r="E60" s="515">
        <v>20</v>
      </c>
      <c r="F60" s="516" t="s">
        <v>169</v>
      </c>
      <c r="G60" s="517">
        <f t="shared" si="0"/>
        <v>126.7868385</v>
      </c>
      <c r="H60" s="153"/>
      <c r="I60" s="525"/>
      <c r="J60" s="153"/>
      <c r="K60" s="153"/>
      <c r="L60" s="153"/>
      <c r="M60" s="153"/>
      <c r="N60" s="153"/>
      <c r="O60" s="153"/>
      <c r="P60" s="153"/>
      <c r="Q60" s="153"/>
      <c r="R60" s="153"/>
      <c r="S60" s="153">
        <v>126.7868385</v>
      </c>
    </row>
    <row r="61" spans="1:19" ht="17.25" customHeight="1">
      <c r="A61" s="524">
        <v>52</v>
      </c>
      <c r="B61" s="512" t="s">
        <v>2094</v>
      </c>
      <c r="C61" s="513">
        <v>3.82</v>
      </c>
      <c r="D61" s="514">
        <v>0.021</v>
      </c>
      <c r="E61" s="515">
        <v>20</v>
      </c>
      <c r="F61" s="516" t="s">
        <v>169</v>
      </c>
      <c r="G61" s="517">
        <f t="shared" si="0"/>
        <v>126.7868385</v>
      </c>
      <c r="H61" s="153"/>
      <c r="I61" s="525"/>
      <c r="J61" s="153"/>
      <c r="K61" s="153"/>
      <c r="L61" s="153"/>
      <c r="M61" s="153"/>
      <c r="N61" s="153"/>
      <c r="O61" s="153"/>
      <c r="P61" s="153"/>
      <c r="Q61" s="153"/>
      <c r="R61" s="153"/>
      <c r="S61" s="153">
        <v>126.7868385</v>
      </c>
    </row>
    <row r="62" spans="1:19" ht="15">
      <c r="A62" s="524">
        <v>53</v>
      </c>
      <c r="B62" s="512" t="s">
        <v>2095</v>
      </c>
      <c r="C62" s="513">
        <v>6.4</v>
      </c>
      <c r="D62" s="514">
        <v>0.02</v>
      </c>
      <c r="E62" s="515">
        <v>200</v>
      </c>
      <c r="F62" s="516" t="s">
        <v>169</v>
      </c>
      <c r="G62" s="517">
        <f t="shared" si="0"/>
        <v>30.2592885</v>
      </c>
      <c r="H62" s="153"/>
      <c r="I62" s="525"/>
      <c r="J62" s="153"/>
      <c r="K62" s="153"/>
      <c r="L62" s="153"/>
      <c r="M62" s="153"/>
      <c r="N62" s="153"/>
      <c r="O62" s="153"/>
      <c r="P62" s="153"/>
      <c r="Q62" s="153"/>
      <c r="R62" s="153"/>
      <c r="S62" s="153">
        <v>30.2592885</v>
      </c>
    </row>
    <row r="63" spans="1:19" ht="15">
      <c r="A63" s="524">
        <v>54</v>
      </c>
      <c r="B63" s="512" t="s">
        <v>2096</v>
      </c>
      <c r="C63" s="513">
        <v>7.4</v>
      </c>
      <c r="D63" s="514">
        <v>0.02</v>
      </c>
      <c r="E63" s="515">
        <v>200</v>
      </c>
      <c r="F63" s="516" t="s">
        <v>169</v>
      </c>
      <c r="G63" s="517">
        <f t="shared" si="0"/>
        <v>30.2592885</v>
      </c>
      <c r="H63" s="153"/>
      <c r="I63" s="525"/>
      <c r="J63" s="153"/>
      <c r="K63" s="153"/>
      <c r="L63" s="153"/>
      <c r="M63" s="153"/>
      <c r="N63" s="153"/>
      <c r="O63" s="153"/>
      <c r="P63" s="153"/>
      <c r="Q63" s="153"/>
      <c r="R63" s="153"/>
      <c r="S63" s="153">
        <v>30.2592885</v>
      </c>
    </row>
    <row r="64" spans="1:19" ht="15">
      <c r="A64" s="524">
        <v>55</v>
      </c>
      <c r="B64" s="512" t="s">
        <v>2097</v>
      </c>
      <c r="C64" s="513">
        <v>5</v>
      </c>
      <c r="D64" s="514">
        <v>0.02</v>
      </c>
      <c r="E64" s="515">
        <v>100</v>
      </c>
      <c r="F64" s="516" t="s">
        <v>169</v>
      </c>
      <c r="G64" s="517">
        <f t="shared" si="0"/>
        <v>42.2622795</v>
      </c>
      <c r="H64" s="153"/>
      <c r="I64" s="525"/>
      <c r="J64" s="153"/>
      <c r="K64" s="153"/>
      <c r="L64" s="153"/>
      <c r="M64" s="153"/>
      <c r="N64" s="153"/>
      <c r="O64" s="153"/>
      <c r="P64" s="153"/>
      <c r="Q64" s="153"/>
      <c r="R64" s="153"/>
      <c r="S64" s="153">
        <v>42.2622795</v>
      </c>
    </row>
    <row r="65" spans="1:19" ht="15">
      <c r="A65" s="524">
        <v>56</v>
      </c>
      <c r="B65" s="512" t="s">
        <v>2098</v>
      </c>
      <c r="C65" s="513">
        <v>5.4</v>
      </c>
      <c r="D65" s="514">
        <v>0.018</v>
      </c>
      <c r="E65" s="515">
        <v>90</v>
      </c>
      <c r="F65" s="516" t="s">
        <v>169</v>
      </c>
      <c r="G65" s="517">
        <f t="shared" si="0"/>
        <v>42.2622795</v>
      </c>
      <c r="H65" s="153"/>
      <c r="I65" s="525"/>
      <c r="J65" s="153"/>
      <c r="K65" s="153"/>
      <c r="L65" s="153"/>
      <c r="M65" s="153"/>
      <c r="N65" s="153"/>
      <c r="O65" s="153"/>
      <c r="P65" s="153"/>
      <c r="Q65" s="153"/>
      <c r="R65" s="153"/>
      <c r="S65" s="153">
        <v>42.2622795</v>
      </c>
    </row>
    <row r="66" spans="1:19" ht="15">
      <c r="A66" s="524">
        <v>57</v>
      </c>
      <c r="B66" s="512" t="s">
        <v>2099</v>
      </c>
      <c r="C66" s="513">
        <v>5.2</v>
      </c>
      <c r="D66" s="514">
        <v>0.02</v>
      </c>
      <c r="E66" s="515">
        <v>100</v>
      </c>
      <c r="F66" s="516" t="s">
        <v>169</v>
      </c>
      <c r="G66" s="517">
        <f t="shared" si="0"/>
        <v>42.2622795</v>
      </c>
      <c r="H66" s="153"/>
      <c r="I66" s="525"/>
      <c r="J66" s="153"/>
      <c r="K66" s="153"/>
      <c r="L66" s="153"/>
      <c r="M66" s="153"/>
      <c r="N66" s="153"/>
      <c r="O66" s="153"/>
      <c r="P66" s="153"/>
      <c r="Q66" s="153"/>
      <c r="R66" s="153"/>
      <c r="S66" s="153">
        <v>42.2622795</v>
      </c>
    </row>
    <row r="67" spans="1:19" ht="15">
      <c r="A67" s="524">
        <v>58</v>
      </c>
      <c r="B67" s="512" t="s">
        <v>2100</v>
      </c>
      <c r="C67" s="513">
        <v>5.25</v>
      </c>
      <c r="D67" s="514">
        <v>0.02</v>
      </c>
      <c r="E67" s="515">
        <v>50</v>
      </c>
      <c r="F67" s="516" t="s">
        <v>169</v>
      </c>
      <c r="G67" s="517">
        <f t="shared" si="0"/>
        <v>53.383932</v>
      </c>
      <c r="H67" s="153"/>
      <c r="I67" s="525"/>
      <c r="J67" s="153"/>
      <c r="K67" s="153"/>
      <c r="L67" s="153"/>
      <c r="M67" s="153"/>
      <c r="N67" s="153"/>
      <c r="O67" s="153"/>
      <c r="P67" s="153"/>
      <c r="Q67" s="153"/>
      <c r="R67" s="153"/>
      <c r="S67" s="153">
        <v>53.383932</v>
      </c>
    </row>
    <row r="68" spans="1:19" ht="15">
      <c r="A68" s="524">
        <v>59</v>
      </c>
      <c r="B68" s="512" t="s">
        <v>2101</v>
      </c>
      <c r="C68" s="513">
        <v>4.75</v>
      </c>
      <c r="D68" s="514">
        <v>0.02</v>
      </c>
      <c r="E68" s="515">
        <v>50</v>
      </c>
      <c r="F68" s="516" t="s">
        <v>169</v>
      </c>
      <c r="G68" s="517">
        <f t="shared" si="0"/>
        <v>53.383932</v>
      </c>
      <c r="H68" s="153"/>
      <c r="I68" s="525"/>
      <c r="J68" s="153"/>
      <c r="K68" s="153"/>
      <c r="L68" s="153"/>
      <c r="M68" s="153"/>
      <c r="N68" s="153"/>
      <c r="O68" s="153"/>
      <c r="P68" s="153"/>
      <c r="Q68" s="153"/>
      <c r="R68" s="153"/>
      <c r="S68" s="153">
        <v>53.383932</v>
      </c>
    </row>
    <row r="69" spans="1:19" ht="15">
      <c r="A69" s="524">
        <v>60</v>
      </c>
      <c r="B69" s="512" t="s">
        <v>2102</v>
      </c>
      <c r="C69" s="513">
        <v>4.55</v>
      </c>
      <c r="D69" s="514">
        <v>0.02</v>
      </c>
      <c r="E69" s="515">
        <v>50</v>
      </c>
      <c r="F69" s="516" t="s">
        <v>169</v>
      </c>
      <c r="G69" s="517">
        <f t="shared" si="0"/>
        <v>53.383932</v>
      </c>
      <c r="H69" s="153"/>
      <c r="I69" s="525"/>
      <c r="J69" s="153"/>
      <c r="K69" s="153"/>
      <c r="L69" s="153"/>
      <c r="M69" s="153"/>
      <c r="N69" s="153"/>
      <c r="O69" s="153"/>
      <c r="P69" s="153"/>
      <c r="Q69" s="153"/>
      <c r="R69" s="153"/>
      <c r="S69" s="153">
        <v>53.383932</v>
      </c>
    </row>
    <row r="70" spans="1:19" ht="15">
      <c r="A70" s="524">
        <v>61</v>
      </c>
      <c r="B70" s="512" t="s">
        <v>2103</v>
      </c>
      <c r="C70" s="513">
        <v>5.76</v>
      </c>
      <c r="D70" s="514">
        <v>0.032</v>
      </c>
      <c r="E70" s="515">
        <v>160</v>
      </c>
      <c r="F70" s="516" t="s">
        <v>169</v>
      </c>
      <c r="G70" s="517">
        <f t="shared" si="0"/>
        <v>50.3622</v>
      </c>
      <c r="H70" s="153"/>
      <c r="I70" s="525"/>
      <c r="J70" s="153"/>
      <c r="K70" s="153"/>
      <c r="L70" s="153"/>
      <c r="M70" s="153"/>
      <c r="N70" s="153"/>
      <c r="O70" s="153"/>
      <c r="P70" s="153"/>
      <c r="Q70" s="153"/>
      <c r="R70" s="153"/>
      <c r="S70" s="153">
        <v>50.3622</v>
      </c>
    </row>
    <row r="71" spans="1:19" ht="15">
      <c r="A71" s="524">
        <v>62</v>
      </c>
      <c r="B71" s="512" t="s">
        <v>2104</v>
      </c>
      <c r="C71" s="513">
        <v>5.04</v>
      </c>
      <c r="D71" s="514">
        <v>0.024</v>
      </c>
      <c r="E71" s="515">
        <v>120</v>
      </c>
      <c r="F71" s="516" t="s">
        <v>169</v>
      </c>
      <c r="G71" s="517">
        <f t="shared" si="0"/>
        <v>50.3622</v>
      </c>
      <c r="H71" s="153"/>
      <c r="I71" s="525"/>
      <c r="J71" s="153"/>
      <c r="K71" s="153"/>
      <c r="L71" s="153"/>
      <c r="M71" s="153"/>
      <c r="N71" s="153"/>
      <c r="O71" s="153"/>
      <c r="P71" s="153"/>
      <c r="Q71" s="153"/>
      <c r="R71" s="153"/>
      <c r="S71" s="153">
        <v>50.3622</v>
      </c>
    </row>
    <row r="72" spans="1:19" ht="15">
      <c r="A72" s="524">
        <v>63</v>
      </c>
      <c r="B72" s="512" t="s">
        <v>2105</v>
      </c>
      <c r="C72" s="513">
        <v>7.1</v>
      </c>
      <c r="D72" s="514">
        <v>0.02</v>
      </c>
      <c r="E72" s="515">
        <v>100</v>
      </c>
      <c r="F72" s="516" t="s">
        <v>169</v>
      </c>
      <c r="G72" s="517">
        <f t="shared" si="0"/>
        <v>63.456371999999995</v>
      </c>
      <c r="H72" s="153"/>
      <c r="I72" s="525"/>
      <c r="J72" s="153"/>
      <c r="K72" s="153"/>
      <c r="L72" s="153"/>
      <c r="M72" s="153"/>
      <c r="N72" s="153"/>
      <c r="O72" s="153"/>
      <c r="P72" s="153"/>
      <c r="Q72" s="153"/>
      <c r="R72" s="153"/>
      <c r="S72" s="153">
        <v>63.456371999999995</v>
      </c>
    </row>
    <row r="73" spans="1:19" ht="15">
      <c r="A73" s="524">
        <v>64</v>
      </c>
      <c r="B73" s="512" t="s">
        <v>2106</v>
      </c>
      <c r="C73" s="513">
        <v>5.04</v>
      </c>
      <c r="D73" s="514">
        <v>0.018</v>
      </c>
      <c r="E73" s="515">
        <v>90</v>
      </c>
      <c r="F73" s="516" t="s">
        <v>169</v>
      </c>
      <c r="G73" s="517">
        <f t="shared" si="0"/>
        <v>63.456371999999995</v>
      </c>
      <c r="H73" s="153"/>
      <c r="I73" s="525"/>
      <c r="J73" s="153"/>
      <c r="K73" s="153"/>
      <c r="L73" s="153"/>
      <c r="M73" s="153"/>
      <c r="N73" s="153"/>
      <c r="O73" s="153"/>
      <c r="P73" s="153"/>
      <c r="Q73" s="153"/>
      <c r="R73" s="153"/>
      <c r="S73" s="153">
        <v>63.456371999999995</v>
      </c>
    </row>
    <row r="74" spans="1:19" ht="15">
      <c r="A74" s="524">
        <v>65</v>
      </c>
      <c r="B74" s="512" t="s">
        <v>2107</v>
      </c>
      <c r="C74" s="513">
        <v>5.49</v>
      </c>
      <c r="D74" s="514">
        <v>0.018</v>
      </c>
      <c r="E74" s="515">
        <v>90</v>
      </c>
      <c r="F74" s="516" t="s">
        <v>169</v>
      </c>
      <c r="G74" s="517">
        <f t="shared" si="0"/>
        <v>63.456371999999995</v>
      </c>
      <c r="H74" s="153"/>
      <c r="I74" s="525"/>
      <c r="J74" s="153"/>
      <c r="K74" s="153"/>
      <c r="L74" s="153"/>
      <c r="M74" s="153"/>
      <c r="N74" s="153"/>
      <c r="O74" s="153"/>
      <c r="P74" s="153"/>
      <c r="Q74" s="153"/>
      <c r="R74" s="153"/>
      <c r="S74" s="153">
        <v>63.456371999999995</v>
      </c>
    </row>
    <row r="75" spans="1:19" ht="15">
      <c r="A75" s="524">
        <v>66</v>
      </c>
      <c r="B75" s="512" t="s">
        <v>2108</v>
      </c>
      <c r="C75" s="513">
        <v>4.375</v>
      </c>
      <c r="D75" s="514">
        <v>0.028</v>
      </c>
      <c r="E75" s="515">
        <v>35</v>
      </c>
      <c r="F75" s="516" t="s">
        <v>169</v>
      </c>
      <c r="G75" s="517">
        <f aca="true" t="shared" si="1" ref="G75:G84">S75*$S$9</f>
        <v>97.115109</v>
      </c>
      <c r="H75" s="153"/>
      <c r="I75" s="525"/>
      <c r="J75" s="153"/>
      <c r="K75" s="153"/>
      <c r="L75" s="153"/>
      <c r="M75" s="153"/>
      <c r="N75" s="153"/>
      <c r="O75" s="153"/>
      <c r="P75" s="153"/>
      <c r="Q75" s="153"/>
      <c r="R75" s="153"/>
      <c r="S75" s="153">
        <v>97.115109</v>
      </c>
    </row>
    <row r="76" spans="1:19" ht="15">
      <c r="A76" s="524">
        <v>67</v>
      </c>
      <c r="B76" s="512" t="s">
        <v>2109</v>
      </c>
      <c r="C76" s="513">
        <v>4.48</v>
      </c>
      <c r="D76" s="514">
        <v>0.032</v>
      </c>
      <c r="E76" s="515">
        <v>40</v>
      </c>
      <c r="F76" s="516" t="s">
        <v>169</v>
      </c>
      <c r="G76" s="517">
        <f t="shared" si="1"/>
        <v>97.115109</v>
      </c>
      <c r="H76" s="153"/>
      <c r="I76" s="525"/>
      <c r="J76" s="153"/>
      <c r="K76" s="153"/>
      <c r="L76" s="153"/>
      <c r="M76" s="153"/>
      <c r="N76" s="153"/>
      <c r="O76" s="153"/>
      <c r="P76" s="153"/>
      <c r="Q76" s="153"/>
      <c r="R76" s="153"/>
      <c r="S76" s="153">
        <v>97.115109</v>
      </c>
    </row>
    <row r="77" spans="1:19" ht="15">
      <c r="A77" s="524">
        <v>68</v>
      </c>
      <c r="B77" s="512" t="s">
        <v>2110</v>
      </c>
      <c r="C77" s="513">
        <v>4</v>
      </c>
      <c r="D77" s="514">
        <v>0.032</v>
      </c>
      <c r="E77" s="515">
        <v>40</v>
      </c>
      <c r="F77" s="516" t="s">
        <v>169</v>
      </c>
      <c r="G77" s="517">
        <f t="shared" si="1"/>
        <v>97.115109</v>
      </c>
      <c r="H77" s="153"/>
      <c r="I77" s="525"/>
      <c r="J77" s="153"/>
      <c r="K77" s="153"/>
      <c r="L77" s="153"/>
      <c r="M77" s="153"/>
      <c r="N77" s="153"/>
      <c r="O77" s="153"/>
      <c r="P77" s="153"/>
      <c r="Q77" s="153"/>
      <c r="R77" s="153"/>
      <c r="S77" s="153">
        <v>97.115109</v>
      </c>
    </row>
    <row r="78" spans="1:19" ht="15">
      <c r="A78" s="524">
        <v>69</v>
      </c>
      <c r="B78" s="512" t="s">
        <v>2111</v>
      </c>
      <c r="C78" s="513">
        <v>3.6</v>
      </c>
      <c r="D78" s="514">
        <v>0.0264</v>
      </c>
      <c r="E78" s="515">
        <v>80</v>
      </c>
      <c r="F78" s="516" t="s">
        <v>169</v>
      </c>
      <c r="G78" s="517">
        <f t="shared" si="1"/>
        <v>72.8992845</v>
      </c>
      <c r="H78" s="153"/>
      <c r="I78" s="525"/>
      <c r="J78" s="153"/>
      <c r="K78" s="153"/>
      <c r="L78" s="153"/>
      <c r="M78" s="153"/>
      <c r="N78" s="153"/>
      <c r="O78" s="153"/>
      <c r="P78" s="153"/>
      <c r="Q78" s="153"/>
      <c r="R78" s="153"/>
      <c r="S78" s="153">
        <v>72.8992845</v>
      </c>
    </row>
    <row r="79" spans="1:19" ht="15">
      <c r="A79" s="524">
        <v>70</v>
      </c>
      <c r="B79" s="512" t="s">
        <v>2112</v>
      </c>
      <c r="C79" s="513">
        <v>5.12</v>
      </c>
      <c r="D79" s="514">
        <v>0.0264</v>
      </c>
      <c r="E79" s="515">
        <v>80</v>
      </c>
      <c r="F79" s="516" t="s">
        <v>169</v>
      </c>
      <c r="G79" s="517">
        <f t="shared" si="1"/>
        <v>72.8992845</v>
      </c>
      <c r="H79" s="153"/>
      <c r="I79" s="525"/>
      <c r="J79" s="153"/>
      <c r="K79" s="153"/>
      <c r="L79" s="153"/>
      <c r="M79" s="153"/>
      <c r="N79" s="153"/>
      <c r="O79" s="153"/>
      <c r="P79" s="153"/>
      <c r="Q79" s="153"/>
      <c r="R79" s="153"/>
      <c r="S79" s="153">
        <v>72.8992845</v>
      </c>
    </row>
    <row r="80" spans="1:19" ht="15">
      <c r="A80" s="524">
        <v>71</v>
      </c>
      <c r="B80" s="512" t="s">
        <v>2113</v>
      </c>
      <c r="C80" s="513">
        <v>4.9</v>
      </c>
      <c r="D80" s="514">
        <v>0.0225</v>
      </c>
      <c r="E80" s="515">
        <v>50</v>
      </c>
      <c r="F80" s="516" t="s">
        <v>169</v>
      </c>
      <c r="G80" s="517">
        <f t="shared" si="1"/>
        <v>94.5550305</v>
      </c>
      <c r="H80" s="153"/>
      <c r="I80" s="525"/>
      <c r="J80" s="153"/>
      <c r="K80" s="153"/>
      <c r="L80" s="153"/>
      <c r="M80" s="153"/>
      <c r="N80" s="153"/>
      <c r="O80" s="153"/>
      <c r="P80" s="153"/>
      <c r="Q80" s="153"/>
      <c r="R80" s="153"/>
      <c r="S80" s="153">
        <v>94.5550305</v>
      </c>
    </row>
    <row r="81" spans="1:19" ht="15">
      <c r="A81" s="524">
        <v>72</v>
      </c>
      <c r="B81" s="512" t="s">
        <v>2114</v>
      </c>
      <c r="C81" s="513">
        <v>5</v>
      </c>
      <c r="D81" s="514">
        <v>0.0225</v>
      </c>
      <c r="E81" s="515">
        <v>50</v>
      </c>
      <c r="F81" s="516" t="s">
        <v>169</v>
      </c>
      <c r="G81" s="517">
        <f t="shared" si="1"/>
        <v>94.5550305</v>
      </c>
      <c r="H81" s="153"/>
      <c r="I81" s="525"/>
      <c r="J81" s="153"/>
      <c r="K81" s="153"/>
      <c r="L81" s="153"/>
      <c r="M81" s="153"/>
      <c r="N81" s="153"/>
      <c r="O81" s="153"/>
      <c r="P81" s="153"/>
      <c r="Q81" s="153"/>
      <c r="R81" s="153"/>
      <c r="S81" s="153">
        <v>94.5550305</v>
      </c>
    </row>
    <row r="82" spans="1:19" ht="15">
      <c r="A82" s="524">
        <v>73</v>
      </c>
      <c r="B82" s="512" t="s">
        <v>2115</v>
      </c>
      <c r="C82" s="513">
        <v>5.4</v>
      </c>
      <c r="D82" s="514">
        <v>0.0225</v>
      </c>
      <c r="E82" s="515">
        <v>50</v>
      </c>
      <c r="F82" s="516" t="s">
        <v>169</v>
      </c>
      <c r="G82" s="517">
        <f t="shared" si="1"/>
        <v>94.5550305</v>
      </c>
      <c r="H82" s="153"/>
      <c r="I82" s="525"/>
      <c r="J82" s="153"/>
      <c r="K82" s="153"/>
      <c r="L82" s="153"/>
      <c r="M82" s="153"/>
      <c r="N82" s="153"/>
      <c r="O82" s="153"/>
      <c r="P82" s="153"/>
      <c r="Q82" s="153"/>
      <c r="R82" s="153"/>
      <c r="S82" s="153">
        <v>94.5550305</v>
      </c>
    </row>
    <row r="83" spans="1:19" ht="15">
      <c r="A83" s="524">
        <v>74</v>
      </c>
      <c r="B83" s="512" t="s">
        <v>2116</v>
      </c>
      <c r="C83" s="513">
        <v>3.72</v>
      </c>
      <c r="D83" s="514">
        <v>0.021</v>
      </c>
      <c r="E83" s="515">
        <v>20</v>
      </c>
      <c r="F83" s="516" t="s">
        <v>169</v>
      </c>
      <c r="G83" s="517">
        <f t="shared" si="1"/>
        <v>133.45982999999998</v>
      </c>
      <c r="H83" s="153"/>
      <c r="I83" s="525"/>
      <c r="J83" s="153"/>
      <c r="K83" s="153"/>
      <c r="L83" s="153"/>
      <c r="M83" s="153"/>
      <c r="N83" s="153"/>
      <c r="O83" s="153"/>
      <c r="P83" s="153"/>
      <c r="Q83" s="153"/>
      <c r="R83" s="153"/>
      <c r="S83" s="153">
        <v>133.45982999999998</v>
      </c>
    </row>
    <row r="84" spans="1:19" ht="15">
      <c r="A84" s="524">
        <v>75</v>
      </c>
      <c r="B84" s="512" t="s">
        <v>2117</v>
      </c>
      <c r="C84" s="513">
        <v>3.62</v>
      </c>
      <c r="D84" s="514">
        <v>0.021</v>
      </c>
      <c r="E84" s="515">
        <v>20</v>
      </c>
      <c r="F84" s="516" t="s">
        <v>169</v>
      </c>
      <c r="G84" s="517">
        <f t="shared" si="1"/>
        <v>133.45982999999998</v>
      </c>
      <c r="H84" s="153"/>
      <c r="I84" s="525"/>
      <c r="J84" s="153"/>
      <c r="K84" s="153"/>
      <c r="L84" s="153"/>
      <c r="M84" s="153"/>
      <c r="N84" s="153"/>
      <c r="O84" s="153"/>
      <c r="P84" s="153"/>
      <c r="Q84" s="153"/>
      <c r="R84" s="153"/>
      <c r="S84" s="153">
        <v>133.45982999999998</v>
      </c>
    </row>
  </sheetData>
  <sheetProtection/>
  <mergeCells count="3">
    <mergeCell ref="G3:G4"/>
    <mergeCell ref="C5:D5"/>
    <mergeCell ref="A7:H7"/>
  </mergeCells>
  <hyperlinks>
    <hyperlink ref="C5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Y9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1.00390625" style="0" customWidth="1"/>
    <col min="2" max="2" width="12.00390625" style="0" customWidth="1"/>
    <col min="3" max="3" width="11.8515625" style="0" customWidth="1"/>
    <col min="4" max="4" width="9.7109375" style="0" customWidth="1"/>
    <col min="6" max="6" width="11.7109375" style="0" customWidth="1"/>
    <col min="7" max="7" width="12.28125" style="0" customWidth="1"/>
    <col min="10" max="10" width="13.28125" style="0" customWidth="1"/>
    <col min="11" max="11" width="13.8515625" style="0" customWidth="1"/>
    <col min="23" max="25" width="0" style="0" hidden="1" customWidth="1"/>
  </cols>
  <sheetData>
    <row r="1" spans="1:15" ht="15">
      <c r="A1" s="153"/>
      <c r="B1" s="72"/>
      <c r="C1" s="532"/>
      <c r="D1" s="533"/>
      <c r="E1" s="534"/>
      <c r="F1" s="534"/>
      <c r="G1" s="535"/>
      <c r="H1" s="536"/>
      <c r="I1" s="534"/>
      <c r="J1" s="534"/>
      <c r="K1" s="535"/>
      <c r="L1" s="536"/>
      <c r="M1" s="537"/>
      <c r="N1" s="537"/>
      <c r="O1" s="537"/>
    </row>
    <row r="2" spans="1:15" ht="35.25" customHeight="1">
      <c r="A2" s="518" t="s">
        <v>7</v>
      </c>
      <c r="B2" s="538"/>
      <c r="C2" s="532"/>
      <c r="D2" s="533"/>
      <c r="E2" s="534"/>
      <c r="F2" s="539"/>
      <c r="G2" s="535"/>
      <c r="H2" s="536"/>
      <c r="I2" s="534"/>
      <c r="J2" s="534"/>
      <c r="K2" s="535"/>
      <c r="L2" s="536"/>
      <c r="M2" s="537"/>
      <c r="N2" s="537"/>
      <c r="O2" s="537"/>
    </row>
    <row r="3" spans="1:15" ht="20.25" customHeight="1" thickBot="1">
      <c r="A3" s="518" t="s">
        <v>8</v>
      </c>
      <c r="B3" s="538"/>
      <c r="C3" s="532"/>
      <c r="D3" s="533"/>
      <c r="E3" s="534"/>
      <c r="F3" s="534"/>
      <c r="G3" s="535"/>
      <c r="H3" s="536"/>
      <c r="I3" s="534"/>
      <c r="J3" s="534"/>
      <c r="K3" s="535"/>
      <c r="L3" s="805" t="s">
        <v>10</v>
      </c>
      <c r="M3" s="805"/>
      <c r="N3" s="805"/>
      <c r="O3" s="805"/>
    </row>
    <row r="4" spans="1:15" ht="24" customHeight="1" thickTop="1">
      <c r="A4" s="519" t="s">
        <v>9</v>
      </c>
      <c r="B4" s="540"/>
      <c r="C4" s="541"/>
      <c r="D4" s="542"/>
      <c r="E4" s="534"/>
      <c r="F4" s="534"/>
      <c r="G4" s="535"/>
      <c r="H4" s="806" t="s">
        <v>64</v>
      </c>
      <c r="I4" s="806"/>
      <c r="J4" s="806"/>
      <c r="K4" s="806"/>
      <c r="L4" s="536"/>
      <c r="M4" s="801"/>
      <c r="N4" s="802"/>
      <c r="O4" s="537"/>
    </row>
    <row r="5" spans="1:15" ht="15.75" thickBot="1">
      <c r="A5" s="543"/>
      <c r="B5" s="544"/>
      <c r="C5" s="545"/>
      <c r="D5" s="546"/>
      <c r="E5" s="544"/>
      <c r="F5" s="544"/>
      <c r="G5" s="545"/>
      <c r="H5" s="546"/>
      <c r="I5" s="544"/>
      <c r="J5" s="544"/>
      <c r="K5" s="545"/>
      <c r="L5" s="546"/>
      <c r="M5" s="803"/>
      <c r="N5" s="804"/>
      <c r="O5" s="537"/>
    </row>
    <row r="6" spans="1:15" ht="15.75" thickTop="1">
      <c r="A6" s="537"/>
      <c r="B6" s="534"/>
      <c r="C6" s="535"/>
      <c r="D6" s="536"/>
      <c r="E6" s="534"/>
      <c r="F6" s="534"/>
      <c r="G6" s="535"/>
      <c r="H6" s="536"/>
      <c r="I6" s="534"/>
      <c r="J6" s="534"/>
      <c r="K6" s="535"/>
      <c r="L6" s="536"/>
      <c r="M6" s="537"/>
      <c r="N6" s="537"/>
      <c r="O6" s="537"/>
    </row>
    <row r="7" spans="1:15" ht="23.25">
      <c r="A7" s="547" t="s">
        <v>2119</v>
      </c>
      <c r="B7" s="548"/>
      <c r="C7" s="549"/>
      <c r="D7" s="550"/>
      <c r="E7" s="548"/>
      <c r="F7" s="548"/>
      <c r="G7" s="549"/>
      <c r="H7" s="550"/>
      <c r="I7" s="548"/>
      <c r="J7" s="548"/>
      <c r="K7" s="549"/>
      <c r="L7" s="551"/>
      <c r="M7" s="537"/>
      <c r="N7" s="537"/>
      <c r="O7" s="537"/>
    </row>
    <row r="8" spans="1:15" ht="15.75" thickBot="1">
      <c r="A8" s="807" t="s">
        <v>2120</v>
      </c>
      <c r="B8" s="807"/>
      <c r="C8" s="807"/>
      <c r="D8" s="807"/>
      <c r="E8" s="807"/>
      <c r="F8" s="796" t="s">
        <v>2121</v>
      </c>
      <c r="G8" s="796"/>
      <c r="H8" s="796"/>
      <c r="I8" s="552"/>
      <c r="J8" s="796" t="s">
        <v>2122</v>
      </c>
      <c r="K8" s="796"/>
      <c r="L8" s="796"/>
      <c r="M8" s="553"/>
      <c r="N8" s="537"/>
      <c r="O8" s="537"/>
    </row>
    <row r="9" spans="1:24" ht="15.75" thickBot="1">
      <c r="A9" s="554"/>
      <c r="B9" s="252" t="s">
        <v>2123</v>
      </c>
      <c r="C9" s="555" t="s">
        <v>76</v>
      </c>
      <c r="D9" s="556" t="s">
        <v>2124</v>
      </c>
      <c r="E9" s="552"/>
      <c r="F9" s="252" t="s">
        <v>2123</v>
      </c>
      <c r="G9" s="555" t="s">
        <v>76</v>
      </c>
      <c r="H9" s="556" t="s">
        <v>2124</v>
      </c>
      <c r="I9" s="552"/>
      <c r="J9" s="252" t="s">
        <v>2123</v>
      </c>
      <c r="K9" s="555" t="s">
        <v>76</v>
      </c>
      <c r="L9" s="557" t="s">
        <v>2124</v>
      </c>
      <c r="M9" s="537"/>
      <c r="N9" s="537"/>
      <c r="O9" s="537"/>
      <c r="X9">
        <f>(100-M4)/100</f>
        <v>1</v>
      </c>
    </row>
    <row r="10" spans="1:25" ht="15.75" thickBot="1">
      <c r="A10" s="554"/>
      <c r="B10" s="558" t="s">
        <v>2125</v>
      </c>
      <c r="C10" s="559">
        <f>W10*$X$9</f>
        <v>59.557861439999996</v>
      </c>
      <c r="D10" s="560">
        <v>90</v>
      </c>
      <c r="E10" s="552"/>
      <c r="F10" s="558">
        <v>16</v>
      </c>
      <c r="G10" s="559">
        <f>X10*$X$9</f>
        <v>97.55166959999997</v>
      </c>
      <c r="H10" s="560">
        <v>45</v>
      </c>
      <c r="I10" s="552"/>
      <c r="J10" s="558" t="s">
        <v>2126</v>
      </c>
      <c r="K10" s="559">
        <f>Y10*$X$9</f>
        <v>90.36365183999999</v>
      </c>
      <c r="L10" s="560">
        <v>175</v>
      </c>
      <c r="M10" s="537"/>
      <c r="N10" s="537"/>
      <c r="O10" s="537"/>
      <c r="W10">
        <v>59.557861439999996</v>
      </c>
      <c r="X10">
        <v>97.55166959999997</v>
      </c>
      <c r="Y10">
        <v>90.36365183999999</v>
      </c>
    </row>
    <row r="11" spans="1:25" ht="15.75" thickBot="1">
      <c r="A11" s="554"/>
      <c r="B11" s="561" t="s">
        <v>2127</v>
      </c>
      <c r="C11" s="559">
        <f aca="true" t="shared" si="0" ref="C11:C32">W11*$X$9</f>
        <v>59.557861439999996</v>
      </c>
      <c r="D11" s="562">
        <v>90</v>
      </c>
      <c r="E11" s="552"/>
      <c r="F11" s="563">
        <v>20</v>
      </c>
      <c r="G11" s="559">
        <f aca="true" t="shared" si="1" ref="G11:G19">X11*$X$9</f>
        <v>99.60538895999996</v>
      </c>
      <c r="H11" s="564">
        <v>45</v>
      </c>
      <c r="I11" s="552"/>
      <c r="J11" s="563" t="s">
        <v>2128</v>
      </c>
      <c r="K11" s="559">
        <f aca="true" t="shared" si="2" ref="K11:K54">Y11*$X$9</f>
        <v>90.36365183999999</v>
      </c>
      <c r="L11" s="564">
        <v>175</v>
      </c>
      <c r="M11" s="537"/>
      <c r="N11" s="537"/>
      <c r="O11" s="537"/>
      <c r="W11">
        <v>59.557861439999996</v>
      </c>
      <c r="X11">
        <v>99.60538895999996</v>
      </c>
      <c r="Y11">
        <v>90.36365183999999</v>
      </c>
    </row>
    <row r="12" spans="1:25" ht="15.75" thickBot="1">
      <c r="A12" s="554"/>
      <c r="B12" s="565" t="s">
        <v>2126</v>
      </c>
      <c r="C12" s="559">
        <f t="shared" si="0"/>
        <v>62.125010639999985</v>
      </c>
      <c r="D12" s="567">
        <v>90</v>
      </c>
      <c r="E12" s="552"/>
      <c r="F12" s="565">
        <v>25</v>
      </c>
      <c r="G12" s="559">
        <f t="shared" si="1"/>
        <v>123.22316159999998</v>
      </c>
      <c r="H12" s="567">
        <v>35</v>
      </c>
      <c r="I12" s="552"/>
      <c r="J12" s="565" t="s">
        <v>2129</v>
      </c>
      <c r="K12" s="559">
        <f t="shared" si="2"/>
        <v>90.36365183999999</v>
      </c>
      <c r="L12" s="567">
        <v>175</v>
      </c>
      <c r="M12" s="537"/>
      <c r="N12" s="537"/>
      <c r="O12" s="537"/>
      <c r="W12">
        <v>62.125010639999985</v>
      </c>
      <c r="X12">
        <v>123.22316159999998</v>
      </c>
      <c r="Y12">
        <v>90.36365183999999</v>
      </c>
    </row>
    <row r="13" spans="1:25" ht="15.75" thickBot="1">
      <c r="A13" s="554"/>
      <c r="B13" s="563" t="s">
        <v>2130</v>
      </c>
      <c r="C13" s="559">
        <f t="shared" si="0"/>
        <v>62.125010639999985</v>
      </c>
      <c r="D13" s="564">
        <v>90</v>
      </c>
      <c r="E13" s="552"/>
      <c r="F13" s="563">
        <v>32</v>
      </c>
      <c r="G13" s="559">
        <f t="shared" si="1"/>
        <v>172.5124262399999</v>
      </c>
      <c r="H13" s="564">
        <v>20</v>
      </c>
      <c r="I13" s="552"/>
      <c r="J13" s="563" t="s">
        <v>2131</v>
      </c>
      <c r="K13" s="559">
        <f t="shared" si="2"/>
        <v>103.71282767999999</v>
      </c>
      <c r="L13" s="564">
        <v>100</v>
      </c>
      <c r="M13" s="537"/>
      <c r="N13" s="537"/>
      <c r="O13" s="537"/>
      <c r="W13">
        <v>62.125010639999985</v>
      </c>
      <c r="X13">
        <v>172.5124262399999</v>
      </c>
      <c r="Y13">
        <v>103.71282767999999</v>
      </c>
    </row>
    <row r="14" spans="1:25" ht="15.75" thickBot="1">
      <c r="A14" s="554"/>
      <c r="B14" s="565" t="s">
        <v>2128</v>
      </c>
      <c r="C14" s="559">
        <f t="shared" si="0"/>
        <v>79.06819536</v>
      </c>
      <c r="D14" s="567">
        <v>60</v>
      </c>
      <c r="E14" s="552"/>
      <c r="F14" s="565">
        <v>40</v>
      </c>
      <c r="G14" s="559">
        <f t="shared" si="1"/>
        <v>266.98351679999985</v>
      </c>
      <c r="H14" s="567">
        <v>12</v>
      </c>
      <c r="I14" s="552"/>
      <c r="J14" s="565" t="s">
        <v>2132</v>
      </c>
      <c r="K14" s="559">
        <f t="shared" si="2"/>
        <v>103.71282767999999</v>
      </c>
      <c r="L14" s="567">
        <v>100</v>
      </c>
      <c r="M14" s="537"/>
      <c r="N14" s="537"/>
      <c r="O14" s="537"/>
      <c r="W14">
        <v>79.06819536</v>
      </c>
      <c r="X14">
        <v>266.98351679999985</v>
      </c>
      <c r="Y14">
        <v>103.71282767999999</v>
      </c>
    </row>
    <row r="15" spans="1:25" ht="15.75" thickBot="1">
      <c r="A15" s="554"/>
      <c r="B15" s="563" t="s">
        <v>2129</v>
      </c>
      <c r="C15" s="559">
        <f t="shared" si="0"/>
        <v>79.06819536</v>
      </c>
      <c r="D15" s="564">
        <v>60</v>
      </c>
      <c r="E15" s="552"/>
      <c r="F15" s="563">
        <v>50</v>
      </c>
      <c r="G15" s="559">
        <f t="shared" si="1"/>
        <v>373.2634936799999</v>
      </c>
      <c r="H15" s="564">
        <v>12</v>
      </c>
      <c r="I15" s="552"/>
      <c r="J15" s="563" t="s">
        <v>2133</v>
      </c>
      <c r="K15" s="559">
        <f t="shared" si="2"/>
        <v>103.71282767999999</v>
      </c>
      <c r="L15" s="564">
        <v>100</v>
      </c>
      <c r="M15" s="537"/>
      <c r="N15" s="537"/>
      <c r="O15" s="537"/>
      <c r="W15">
        <v>79.06819536</v>
      </c>
      <c r="X15">
        <v>373.2634936799999</v>
      </c>
      <c r="Y15">
        <v>103.71282767999999</v>
      </c>
    </row>
    <row r="16" spans="1:25" ht="15.75" thickBot="1">
      <c r="A16" s="554"/>
      <c r="B16" s="565" t="s">
        <v>2134</v>
      </c>
      <c r="C16" s="559">
        <f t="shared" si="0"/>
        <v>79.06819536</v>
      </c>
      <c r="D16" s="567">
        <v>60</v>
      </c>
      <c r="E16" s="552"/>
      <c r="F16" s="565">
        <v>63</v>
      </c>
      <c r="G16" s="559">
        <f t="shared" si="1"/>
        <v>515.48355936</v>
      </c>
      <c r="H16" s="567">
        <v>14</v>
      </c>
      <c r="I16" s="552"/>
      <c r="J16" s="565" t="s">
        <v>2135</v>
      </c>
      <c r="K16" s="559">
        <f t="shared" si="2"/>
        <v>116.54857367999998</v>
      </c>
      <c r="L16" s="567">
        <v>70</v>
      </c>
      <c r="M16" s="537"/>
      <c r="N16" s="537"/>
      <c r="O16" s="537"/>
      <c r="W16">
        <v>79.06819536</v>
      </c>
      <c r="X16">
        <v>515.48355936</v>
      </c>
      <c r="Y16">
        <v>116.54857367999998</v>
      </c>
    </row>
    <row r="17" spans="1:25" ht="15.75" thickBot="1">
      <c r="A17" s="554"/>
      <c r="B17" s="563" t="s">
        <v>2132</v>
      </c>
      <c r="C17" s="559">
        <f t="shared" si="0"/>
        <v>104.22625751999996</v>
      </c>
      <c r="D17" s="564">
        <v>45</v>
      </c>
      <c r="E17" s="552"/>
      <c r="F17" s="568">
        <v>75</v>
      </c>
      <c r="G17" s="559">
        <f t="shared" si="1"/>
        <v>1116.1964721599995</v>
      </c>
      <c r="H17" s="569">
        <v>9</v>
      </c>
      <c r="I17" s="552"/>
      <c r="J17" s="563" t="s">
        <v>2136</v>
      </c>
      <c r="K17" s="559">
        <f t="shared" si="2"/>
        <v>116.54857367999998</v>
      </c>
      <c r="L17" s="564">
        <v>70</v>
      </c>
      <c r="M17" s="537"/>
      <c r="N17" s="537"/>
      <c r="O17" s="537"/>
      <c r="W17">
        <v>104.22625751999996</v>
      </c>
      <c r="X17">
        <v>1116.1964721599995</v>
      </c>
      <c r="Y17">
        <v>116.54857367999998</v>
      </c>
    </row>
    <row r="18" spans="1:25" ht="15.75" thickBot="1">
      <c r="A18" s="554"/>
      <c r="B18" s="565" t="s">
        <v>2133</v>
      </c>
      <c r="C18" s="559">
        <f t="shared" si="0"/>
        <v>104.22625751999996</v>
      </c>
      <c r="D18" s="567">
        <v>45</v>
      </c>
      <c r="E18" s="552"/>
      <c r="F18" s="570">
        <v>90</v>
      </c>
      <c r="G18" s="559">
        <f t="shared" si="1"/>
        <v>1646.05606704</v>
      </c>
      <c r="H18" s="571">
        <v>6</v>
      </c>
      <c r="I18" s="552"/>
      <c r="J18" s="565" t="s">
        <v>2137</v>
      </c>
      <c r="K18" s="559">
        <f t="shared" si="2"/>
        <v>116.54857367999998</v>
      </c>
      <c r="L18" s="567">
        <v>70</v>
      </c>
      <c r="M18" s="537"/>
      <c r="N18" s="537"/>
      <c r="O18" s="537"/>
      <c r="W18">
        <v>104.22625751999996</v>
      </c>
      <c r="X18">
        <v>1646.05606704</v>
      </c>
      <c r="Y18">
        <v>116.54857367999998</v>
      </c>
    </row>
    <row r="19" spans="1:25" ht="15.75" thickBot="1">
      <c r="A19" s="554"/>
      <c r="B19" s="563" t="s">
        <v>2138</v>
      </c>
      <c r="C19" s="559">
        <f t="shared" si="0"/>
        <v>104.22625751999996</v>
      </c>
      <c r="D19" s="564">
        <v>45</v>
      </c>
      <c r="E19" s="552"/>
      <c r="F19" s="572">
        <v>110</v>
      </c>
      <c r="G19" s="559">
        <f t="shared" si="1"/>
        <v>3725.960348879998</v>
      </c>
      <c r="H19" s="573">
        <v>3</v>
      </c>
      <c r="I19" s="552"/>
      <c r="J19" s="563" t="s">
        <v>2139</v>
      </c>
      <c r="K19" s="559">
        <f t="shared" si="2"/>
        <v>132.46489871999995</v>
      </c>
      <c r="L19" s="564">
        <v>60</v>
      </c>
      <c r="M19" s="537"/>
      <c r="N19" s="537"/>
      <c r="O19" s="537"/>
      <c r="W19">
        <v>104.22625751999996</v>
      </c>
      <c r="X19">
        <v>3725.960348879998</v>
      </c>
      <c r="Y19">
        <v>132.46489871999995</v>
      </c>
    </row>
    <row r="20" spans="1:25" ht="15.75" thickBot="1">
      <c r="A20" s="554"/>
      <c r="B20" s="565" t="s">
        <v>2137</v>
      </c>
      <c r="C20" s="559">
        <f t="shared" si="0"/>
        <v>150.94837296</v>
      </c>
      <c r="D20" s="567">
        <v>23</v>
      </c>
      <c r="E20" s="552"/>
      <c r="F20" s="795" t="s">
        <v>2140</v>
      </c>
      <c r="G20" s="795"/>
      <c r="H20" s="795"/>
      <c r="I20" s="552"/>
      <c r="J20" s="565" t="s">
        <v>2141</v>
      </c>
      <c r="K20" s="559">
        <f t="shared" si="2"/>
        <v>132.46489871999995</v>
      </c>
      <c r="L20" s="567">
        <v>60</v>
      </c>
      <c r="M20" s="537"/>
      <c r="N20" s="537"/>
      <c r="O20" s="537"/>
      <c r="W20">
        <v>150.94837296</v>
      </c>
      <c r="Y20">
        <v>132.46489871999995</v>
      </c>
    </row>
    <row r="21" spans="1:25" ht="15.75" thickBot="1">
      <c r="A21" s="554"/>
      <c r="B21" s="563" t="s">
        <v>2142</v>
      </c>
      <c r="C21" s="559">
        <f t="shared" si="0"/>
        <v>150.94837296</v>
      </c>
      <c r="D21" s="564">
        <v>23</v>
      </c>
      <c r="E21" s="552"/>
      <c r="F21" s="252" t="s">
        <v>2123</v>
      </c>
      <c r="G21" s="555" t="s">
        <v>76</v>
      </c>
      <c r="H21" s="556" t="s">
        <v>2124</v>
      </c>
      <c r="I21" s="552"/>
      <c r="J21" s="563" t="s">
        <v>2143</v>
      </c>
      <c r="K21" s="559">
        <f t="shared" si="2"/>
        <v>132.46489871999995</v>
      </c>
      <c r="L21" s="564">
        <v>60</v>
      </c>
      <c r="M21" s="537"/>
      <c r="N21" s="537"/>
      <c r="O21" s="537"/>
      <c r="W21">
        <v>150.94837296</v>
      </c>
      <c r="Y21">
        <v>132.46489871999995</v>
      </c>
    </row>
    <row r="22" spans="1:25" ht="15.75" thickBot="1">
      <c r="A22" s="554"/>
      <c r="B22" s="565" t="s">
        <v>2144</v>
      </c>
      <c r="C22" s="559">
        <f t="shared" si="0"/>
        <v>150.94837296</v>
      </c>
      <c r="D22" s="567">
        <v>22</v>
      </c>
      <c r="E22" s="552"/>
      <c r="F22" s="558" t="s">
        <v>2125</v>
      </c>
      <c r="G22" s="559">
        <f>X22*$X$9</f>
        <v>97.55166959999997</v>
      </c>
      <c r="H22" s="560">
        <v>70</v>
      </c>
      <c r="I22" s="552"/>
      <c r="J22" s="565" t="s">
        <v>2145</v>
      </c>
      <c r="K22" s="559">
        <f t="shared" si="2"/>
        <v>132.46489871999995</v>
      </c>
      <c r="L22" s="567">
        <v>35</v>
      </c>
      <c r="M22" s="537"/>
      <c r="N22" s="537"/>
      <c r="O22" s="537"/>
      <c r="W22">
        <v>150.94837296</v>
      </c>
      <c r="X22">
        <v>97.55166959999997</v>
      </c>
      <c r="Y22">
        <v>132.46489871999995</v>
      </c>
    </row>
    <row r="23" spans="1:25" ht="15.75" thickBot="1">
      <c r="A23" s="554"/>
      <c r="B23" s="563" t="s">
        <v>2146</v>
      </c>
      <c r="C23" s="559">
        <f t="shared" si="0"/>
        <v>183.29445287999994</v>
      </c>
      <c r="D23" s="564">
        <v>30</v>
      </c>
      <c r="E23" s="552"/>
      <c r="F23" s="561" t="s">
        <v>2126</v>
      </c>
      <c r="G23" s="559">
        <f aca="true" t="shared" si="3" ref="G23:G37">X23*$X$9</f>
        <v>97.55166959999997</v>
      </c>
      <c r="H23" s="562">
        <v>70</v>
      </c>
      <c r="I23" s="552"/>
      <c r="J23" s="563" t="s">
        <v>2147</v>
      </c>
      <c r="K23" s="559">
        <f t="shared" si="2"/>
        <v>194.58990935999995</v>
      </c>
      <c r="L23" s="564">
        <v>35</v>
      </c>
      <c r="M23" s="537"/>
      <c r="N23" s="537"/>
      <c r="O23" s="537"/>
      <c r="W23">
        <v>183.29445287999994</v>
      </c>
      <c r="X23">
        <v>97.55166959999997</v>
      </c>
      <c r="Y23">
        <v>194.58990935999995</v>
      </c>
    </row>
    <row r="24" spans="1:25" ht="15.75" thickBot="1">
      <c r="A24" s="554"/>
      <c r="B24" s="565" t="s">
        <v>2148</v>
      </c>
      <c r="C24" s="559">
        <f t="shared" si="0"/>
        <v>187.4018916</v>
      </c>
      <c r="D24" s="567">
        <v>30</v>
      </c>
      <c r="E24" s="552"/>
      <c r="F24" s="574" t="s">
        <v>2130</v>
      </c>
      <c r="G24" s="559">
        <f t="shared" si="3"/>
        <v>97.55166959999997</v>
      </c>
      <c r="H24" s="575">
        <v>70</v>
      </c>
      <c r="I24" s="552"/>
      <c r="J24" s="565" t="s">
        <v>2149</v>
      </c>
      <c r="K24" s="559">
        <f t="shared" si="2"/>
        <v>207.42565535999998</v>
      </c>
      <c r="L24" s="567">
        <v>35</v>
      </c>
      <c r="M24" s="537"/>
      <c r="N24" s="537"/>
      <c r="O24" s="537"/>
      <c r="W24">
        <v>187.4018916</v>
      </c>
      <c r="X24">
        <v>97.55166959999997</v>
      </c>
      <c r="Y24">
        <v>207.42565535999998</v>
      </c>
    </row>
    <row r="25" spans="1:25" ht="15.75" thickBot="1">
      <c r="A25" s="554"/>
      <c r="B25" s="563" t="s">
        <v>2150</v>
      </c>
      <c r="C25" s="559">
        <f t="shared" si="0"/>
        <v>196.13019887999997</v>
      </c>
      <c r="D25" s="564">
        <v>27</v>
      </c>
      <c r="E25" s="552"/>
      <c r="F25" s="563" t="s">
        <v>2128</v>
      </c>
      <c r="G25" s="559">
        <f t="shared" si="3"/>
        <v>129.89774952</v>
      </c>
      <c r="H25" s="564">
        <v>40</v>
      </c>
      <c r="I25" s="552"/>
      <c r="J25" s="563" t="s">
        <v>2151</v>
      </c>
      <c r="K25" s="559">
        <f t="shared" si="2"/>
        <v>207.42565535999998</v>
      </c>
      <c r="L25" s="564">
        <v>35</v>
      </c>
      <c r="M25" s="537"/>
      <c r="N25" s="537"/>
      <c r="O25" s="537"/>
      <c r="W25">
        <v>196.13019887999997</v>
      </c>
      <c r="X25">
        <v>129.89774952</v>
      </c>
      <c r="Y25">
        <v>207.42565535999998</v>
      </c>
    </row>
    <row r="26" spans="1:25" ht="15.75" thickBot="1">
      <c r="A26" s="554"/>
      <c r="B26" s="565" t="s">
        <v>2152</v>
      </c>
      <c r="C26" s="559">
        <f t="shared" si="0"/>
        <v>295.73558783999994</v>
      </c>
      <c r="D26" s="567">
        <v>34</v>
      </c>
      <c r="E26" s="552"/>
      <c r="F26" s="565" t="s">
        <v>2129</v>
      </c>
      <c r="G26" s="559">
        <f t="shared" si="3"/>
        <v>129.89774952</v>
      </c>
      <c r="H26" s="567">
        <v>40</v>
      </c>
      <c r="I26" s="552"/>
      <c r="J26" s="565" t="s">
        <v>2152</v>
      </c>
      <c r="K26" s="559">
        <f t="shared" si="2"/>
        <v>220.26140135999995</v>
      </c>
      <c r="L26" s="567">
        <v>35</v>
      </c>
      <c r="M26" s="537"/>
      <c r="N26" s="537"/>
      <c r="O26" s="537"/>
      <c r="W26">
        <v>295.73558783999994</v>
      </c>
      <c r="X26">
        <v>129.89774952</v>
      </c>
      <c r="Y26">
        <v>220.26140135999995</v>
      </c>
    </row>
    <row r="27" spans="1:25" ht="15.75" thickBot="1">
      <c r="A27" s="554"/>
      <c r="B27" s="563" t="s">
        <v>2153</v>
      </c>
      <c r="C27" s="559">
        <f t="shared" si="0"/>
        <v>298.3027370399999</v>
      </c>
      <c r="D27" s="564">
        <v>34</v>
      </c>
      <c r="E27" s="552"/>
      <c r="F27" s="563" t="s">
        <v>2134</v>
      </c>
      <c r="G27" s="559">
        <f t="shared" si="3"/>
        <v>129.89774952</v>
      </c>
      <c r="H27" s="564">
        <v>30</v>
      </c>
      <c r="I27" s="552"/>
      <c r="J27" s="563" t="s">
        <v>2154</v>
      </c>
      <c r="K27" s="559">
        <f t="shared" si="2"/>
        <v>291.62814911999993</v>
      </c>
      <c r="L27" s="564">
        <v>30</v>
      </c>
      <c r="M27" s="537"/>
      <c r="N27" s="537"/>
      <c r="O27" s="537"/>
      <c r="W27">
        <v>298.3027370399999</v>
      </c>
      <c r="X27">
        <v>129.89774952</v>
      </c>
      <c r="Y27">
        <v>291.62814911999993</v>
      </c>
    </row>
    <row r="28" spans="1:25" ht="15.75" thickBot="1">
      <c r="A28" s="554"/>
      <c r="B28" s="565" t="s">
        <v>2155</v>
      </c>
      <c r="C28" s="559">
        <f t="shared" si="0"/>
        <v>617.1426676799999</v>
      </c>
      <c r="D28" s="567">
        <v>20</v>
      </c>
      <c r="E28" s="552"/>
      <c r="F28" s="565" t="s">
        <v>2132</v>
      </c>
      <c r="G28" s="559">
        <f t="shared" si="3"/>
        <v>170.45870687999994</v>
      </c>
      <c r="H28" s="567">
        <v>30</v>
      </c>
      <c r="I28" s="552"/>
      <c r="J28" s="565" t="s">
        <v>2156</v>
      </c>
      <c r="K28" s="559">
        <f t="shared" si="2"/>
        <v>291.62814911999993</v>
      </c>
      <c r="L28" s="567">
        <v>30</v>
      </c>
      <c r="M28" s="537"/>
      <c r="N28" s="537"/>
      <c r="O28" s="537"/>
      <c r="W28">
        <v>617.1426676799999</v>
      </c>
      <c r="X28">
        <v>170.45870687999994</v>
      </c>
      <c r="Y28">
        <v>291.62814911999993</v>
      </c>
    </row>
    <row r="29" spans="1:25" ht="15.75" thickBot="1">
      <c r="A29" s="554"/>
      <c r="B29" s="568" t="s">
        <v>2157</v>
      </c>
      <c r="C29" s="559">
        <f t="shared" si="0"/>
        <v>626.8978346399999</v>
      </c>
      <c r="D29" s="569">
        <v>20</v>
      </c>
      <c r="E29" s="552"/>
      <c r="F29" s="563" t="s">
        <v>2133</v>
      </c>
      <c r="G29" s="559">
        <f t="shared" si="3"/>
        <v>172.5124262399999</v>
      </c>
      <c r="H29" s="564">
        <v>30</v>
      </c>
      <c r="I29" s="552"/>
      <c r="J29" s="563" t="s">
        <v>2158</v>
      </c>
      <c r="K29" s="559">
        <f t="shared" si="2"/>
        <v>291.62814911999993</v>
      </c>
      <c r="L29" s="564">
        <v>30</v>
      </c>
      <c r="M29" s="537"/>
      <c r="N29" s="537"/>
      <c r="O29" s="537"/>
      <c r="W29">
        <v>626.8978346399999</v>
      </c>
      <c r="X29">
        <v>172.5124262399999</v>
      </c>
      <c r="Y29">
        <v>291.62814911999993</v>
      </c>
    </row>
    <row r="30" spans="1:25" ht="15.75" thickBot="1">
      <c r="A30" s="554"/>
      <c r="B30" s="570" t="s">
        <v>2159</v>
      </c>
      <c r="C30" s="559">
        <f t="shared" si="0"/>
        <v>626.8978346399999</v>
      </c>
      <c r="D30" s="571">
        <v>20</v>
      </c>
      <c r="E30" s="552"/>
      <c r="F30" s="565" t="s">
        <v>2137</v>
      </c>
      <c r="G30" s="559">
        <f t="shared" si="3"/>
        <v>252.0940514399999</v>
      </c>
      <c r="H30" s="567">
        <v>15</v>
      </c>
      <c r="I30" s="552"/>
      <c r="J30" s="565" t="s">
        <v>2160</v>
      </c>
      <c r="K30" s="559">
        <f t="shared" si="2"/>
        <v>291.62814911999993</v>
      </c>
      <c r="L30" s="567">
        <v>25</v>
      </c>
      <c r="M30" s="537"/>
      <c r="N30" s="537"/>
      <c r="O30" s="537"/>
      <c r="W30">
        <v>626.8978346399999</v>
      </c>
      <c r="X30">
        <v>252.0940514399999</v>
      </c>
      <c r="Y30">
        <v>291.62814911999993</v>
      </c>
    </row>
    <row r="31" spans="1:25" ht="15.75" thickBot="1">
      <c r="A31" s="554"/>
      <c r="B31" s="563" t="s">
        <v>2161</v>
      </c>
      <c r="C31" s="559">
        <f t="shared" si="0"/>
        <v>951.3854935199998</v>
      </c>
      <c r="D31" s="564">
        <v>12</v>
      </c>
      <c r="E31" s="552"/>
      <c r="F31" s="563" t="s">
        <v>2142</v>
      </c>
      <c r="G31" s="559">
        <f t="shared" si="3"/>
        <v>252.0940514399999</v>
      </c>
      <c r="H31" s="564">
        <v>15</v>
      </c>
      <c r="I31" s="552"/>
      <c r="J31" s="563" t="s">
        <v>2162</v>
      </c>
      <c r="K31" s="559">
        <f t="shared" si="2"/>
        <v>291.62814911999993</v>
      </c>
      <c r="L31" s="564">
        <v>25</v>
      </c>
      <c r="M31" s="537"/>
      <c r="N31" s="537"/>
      <c r="O31" s="537"/>
      <c r="W31">
        <v>951.3854935199998</v>
      </c>
      <c r="X31">
        <v>252.0940514399999</v>
      </c>
      <c r="Y31">
        <v>291.62814911999993</v>
      </c>
    </row>
    <row r="32" spans="1:25" ht="15.75" thickBot="1">
      <c r="A32" s="554"/>
      <c r="B32" s="576" t="s">
        <v>2163</v>
      </c>
      <c r="C32" s="559">
        <f t="shared" si="0"/>
        <v>1984.4063315999995</v>
      </c>
      <c r="D32" s="577">
        <v>6</v>
      </c>
      <c r="E32" s="552"/>
      <c r="F32" s="565" t="s">
        <v>2148</v>
      </c>
      <c r="G32" s="559">
        <f t="shared" si="3"/>
        <v>331.16224679999993</v>
      </c>
      <c r="H32" s="567">
        <v>18</v>
      </c>
      <c r="I32" s="552"/>
      <c r="J32" s="565" t="s">
        <v>2155</v>
      </c>
      <c r="K32" s="559">
        <f t="shared" si="2"/>
        <v>291.62814911999993</v>
      </c>
      <c r="L32" s="567">
        <v>20</v>
      </c>
      <c r="M32" s="537"/>
      <c r="N32" s="537"/>
      <c r="O32" s="537"/>
      <c r="W32">
        <v>1984.4063315999995</v>
      </c>
      <c r="X32">
        <v>331.16224679999993</v>
      </c>
      <c r="Y32">
        <v>291.62814911999993</v>
      </c>
    </row>
    <row r="33" spans="1:25" ht="15.75" thickBot="1">
      <c r="A33" s="554"/>
      <c r="B33" s="796" t="s">
        <v>518</v>
      </c>
      <c r="C33" s="796"/>
      <c r="D33" s="796"/>
      <c r="E33" s="552"/>
      <c r="F33" s="563" t="s">
        <v>2153</v>
      </c>
      <c r="G33" s="559">
        <f t="shared" si="3"/>
        <v>428.7139164</v>
      </c>
      <c r="H33" s="564">
        <v>20</v>
      </c>
      <c r="I33" s="552"/>
      <c r="J33" s="563" t="s">
        <v>2164</v>
      </c>
      <c r="K33" s="559">
        <f t="shared" si="2"/>
        <v>388.66638888</v>
      </c>
      <c r="L33" s="564">
        <v>20</v>
      </c>
      <c r="M33" s="537"/>
      <c r="N33" s="537"/>
      <c r="O33" s="537"/>
      <c r="X33">
        <v>428.7139164</v>
      </c>
      <c r="Y33">
        <v>388.66638888</v>
      </c>
    </row>
    <row r="34" spans="1:25" ht="15.75" thickBot="1">
      <c r="A34" s="554"/>
      <c r="B34" s="578" t="s">
        <v>2123</v>
      </c>
      <c r="C34" s="579" t="s">
        <v>76</v>
      </c>
      <c r="D34" s="580" t="s">
        <v>2124</v>
      </c>
      <c r="E34" s="552"/>
      <c r="F34" s="565" t="s">
        <v>2155</v>
      </c>
      <c r="G34" s="559">
        <f t="shared" si="3"/>
        <v>983.2181435999998</v>
      </c>
      <c r="H34" s="567">
        <v>14</v>
      </c>
      <c r="I34" s="552"/>
      <c r="J34" s="565" t="s">
        <v>2165</v>
      </c>
      <c r="K34" s="559">
        <f t="shared" si="2"/>
        <v>388.66638888</v>
      </c>
      <c r="L34" s="567">
        <v>20</v>
      </c>
      <c r="M34" s="537"/>
      <c r="N34" s="537"/>
      <c r="O34" s="537"/>
      <c r="X34">
        <v>983.2181435999998</v>
      </c>
      <c r="Y34">
        <v>388.66638888</v>
      </c>
    </row>
    <row r="35" spans="1:25" ht="15.75" thickBot="1">
      <c r="A35" s="554"/>
      <c r="B35" s="558">
        <v>16</v>
      </c>
      <c r="C35" s="559">
        <f>W35*$X$9</f>
        <v>95.49795023999998</v>
      </c>
      <c r="D35" s="560">
        <v>50</v>
      </c>
      <c r="E35" s="552"/>
      <c r="F35" s="563" t="s">
        <v>2157</v>
      </c>
      <c r="G35" s="559">
        <f t="shared" si="3"/>
        <v>983.2181435999998</v>
      </c>
      <c r="H35" s="564">
        <v>14</v>
      </c>
      <c r="I35" s="552"/>
      <c r="J35" s="563" t="s">
        <v>2166</v>
      </c>
      <c r="K35" s="559">
        <f t="shared" si="2"/>
        <v>388.66638888</v>
      </c>
      <c r="L35" s="564">
        <v>20</v>
      </c>
      <c r="M35" s="537"/>
      <c r="N35" s="537"/>
      <c r="O35" s="537"/>
      <c r="W35">
        <v>95.49795023999998</v>
      </c>
      <c r="X35">
        <v>983.2181435999998</v>
      </c>
      <c r="Y35">
        <v>388.66638888</v>
      </c>
    </row>
    <row r="36" spans="1:25" ht="15.75" thickBot="1">
      <c r="A36" s="554"/>
      <c r="B36" s="563">
        <v>20</v>
      </c>
      <c r="C36" s="559">
        <f aca="true" t="shared" si="4" ref="C36:C44">W36*$X$9</f>
        <v>97.55166959999997</v>
      </c>
      <c r="D36" s="564">
        <v>50</v>
      </c>
      <c r="E36" s="552"/>
      <c r="F36" s="565" t="s">
        <v>2161</v>
      </c>
      <c r="G36" s="559">
        <f t="shared" si="3"/>
        <v>1301.5446443999997</v>
      </c>
      <c r="H36" s="567">
        <v>8</v>
      </c>
      <c r="I36" s="552"/>
      <c r="J36" s="565" t="s">
        <v>2167</v>
      </c>
      <c r="K36" s="559">
        <f t="shared" si="2"/>
        <v>388.66638888</v>
      </c>
      <c r="L36" s="567">
        <v>15</v>
      </c>
      <c r="M36" s="537"/>
      <c r="N36" s="537"/>
      <c r="O36" s="537"/>
      <c r="W36">
        <v>97.55166959999997</v>
      </c>
      <c r="X36">
        <v>1301.5446443999997</v>
      </c>
      <c r="Y36">
        <v>388.66638888</v>
      </c>
    </row>
    <row r="37" spans="1:25" ht="15.75" thickBot="1">
      <c r="A37" s="554"/>
      <c r="B37" s="565">
        <v>25</v>
      </c>
      <c r="C37" s="559">
        <f t="shared" si="4"/>
        <v>121.16944223999995</v>
      </c>
      <c r="D37" s="567">
        <v>40</v>
      </c>
      <c r="E37" s="552"/>
      <c r="F37" s="572" t="s">
        <v>2163</v>
      </c>
      <c r="G37" s="559">
        <f t="shared" si="3"/>
        <v>2976.3527824799994</v>
      </c>
      <c r="H37" s="573">
        <v>4</v>
      </c>
      <c r="I37" s="552"/>
      <c r="J37" s="563" t="s">
        <v>2168</v>
      </c>
      <c r="K37" s="559">
        <f t="shared" si="2"/>
        <v>388.66638888</v>
      </c>
      <c r="L37" s="564">
        <v>15</v>
      </c>
      <c r="M37" s="537"/>
      <c r="N37" s="537"/>
      <c r="O37" s="537"/>
      <c r="W37">
        <v>121.16944223999995</v>
      </c>
      <c r="X37">
        <v>2976.3527824799994</v>
      </c>
      <c r="Y37">
        <v>388.66638888</v>
      </c>
    </row>
    <row r="38" spans="1:25" ht="15.75" thickBot="1">
      <c r="A38" s="554"/>
      <c r="B38" s="563">
        <v>32</v>
      </c>
      <c r="C38" s="559">
        <f t="shared" si="4"/>
        <v>157.62296087999997</v>
      </c>
      <c r="D38" s="564">
        <v>25</v>
      </c>
      <c r="E38" s="552"/>
      <c r="F38" s="795" t="s">
        <v>2169</v>
      </c>
      <c r="G38" s="795"/>
      <c r="H38" s="795"/>
      <c r="I38" s="552"/>
      <c r="J38" s="565" t="s">
        <v>2170</v>
      </c>
      <c r="K38" s="559">
        <f t="shared" si="2"/>
        <v>388.66638888</v>
      </c>
      <c r="L38" s="567">
        <v>15</v>
      </c>
      <c r="M38" s="537"/>
      <c r="N38" s="537"/>
      <c r="O38" s="537"/>
      <c r="W38">
        <v>157.62296087999997</v>
      </c>
      <c r="Y38">
        <v>388.66638888</v>
      </c>
    </row>
    <row r="39" spans="1:25" ht="15.75" thickBot="1">
      <c r="A39" s="554"/>
      <c r="B39" s="565">
        <v>40</v>
      </c>
      <c r="C39" s="559">
        <f t="shared" si="4"/>
        <v>247.47318288</v>
      </c>
      <c r="D39" s="567">
        <v>13</v>
      </c>
      <c r="E39" s="552"/>
      <c r="F39" s="252" t="s">
        <v>2123</v>
      </c>
      <c r="G39" s="555" t="s">
        <v>76</v>
      </c>
      <c r="H39" s="556" t="s">
        <v>2124</v>
      </c>
      <c r="I39" s="552"/>
      <c r="J39" s="563" t="s">
        <v>2171</v>
      </c>
      <c r="K39" s="559">
        <f t="shared" si="2"/>
        <v>453.35854871999993</v>
      </c>
      <c r="L39" s="564">
        <v>15</v>
      </c>
      <c r="M39" s="537"/>
      <c r="N39" s="537"/>
      <c r="O39" s="537"/>
      <c r="W39">
        <v>247.47318288</v>
      </c>
      <c r="Y39">
        <v>453.35854871999993</v>
      </c>
    </row>
    <row r="40" spans="1:25" ht="15.75" thickBot="1">
      <c r="A40" s="554"/>
      <c r="B40" s="563">
        <v>50</v>
      </c>
      <c r="C40" s="559">
        <f t="shared" si="4"/>
        <v>345.53828231999995</v>
      </c>
      <c r="D40" s="564">
        <v>15</v>
      </c>
      <c r="E40" s="552"/>
      <c r="F40" s="558" t="s">
        <v>2125</v>
      </c>
      <c r="G40" s="581">
        <f>X40*$X$9</f>
        <v>82.14877439999997</v>
      </c>
      <c r="H40" s="582">
        <v>70</v>
      </c>
      <c r="I40" s="552"/>
      <c r="J40" s="565" t="s">
        <v>2172</v>
      </c>
      <c r="K40" s="559">
        <f t="shared" si="2"/>
        <v>453.35854871999993</v>
      </c>
      <c r="L40" s="567">
        <v>15</v>
      </c>
      <c r="M40" s="537"/>
      <c r="N40" s="537"/>
      <c r="O40" s="537"/>
      <c r="W40">
        <v>345.53828231999995</v>
      </c>
      <c r="X40">
        <v>82.14877439999997</v>
      </c>
      <c r="Y40">
        <v>453.35854871999993</v>
      </c>
    </row>
    <row r="41" spans="1:25" ht="15.75" thickBot="1">
      <c r="A41" s="554"/>
      <c r="B41" s="565">
        <v>63</v>
      </c>
      <c r="C41" s="559">
        <f t="shared" si="4"/>
        <v>469.27487375999993</v>
      </c>
      <c r="D41" s="567">
        <v>17</v>
      </c>
      <c r="E41" s="552"/>
      <c r="F41" s="561" t="s">
        <v>2126</v>
      </c>
      <c r="G41" s="581">
        <f aca="true" t="shared" si="5" ref="G41:G50">X41*$X$9</f>
        <v>86.76964295999997</v>
      </c>
      <c r="H41" s="562">
        <v>70</v>
      </c>
      <c r="I41" s="552"/>
      <c r="J41" s="563" t="s">
        <v>2173</v>
      </c>
      <c r="K41" s="559">
        <f t="shared" si="2"/>
        <v>453.35854871999993</v>
      </c>
      <c r="L41" s="564">
        <v>15</v>
      </c>
      <c r="M41" s="537"/>
      <c r="N41" s="537"/>
      <c r="O41" s="537"/>
      <c r="W41">
        <v>469.27487375999993</v>
      </c>
      <c r="X41">
        <v>86.76964295999997</v>
      </c>
      <c r="Y41">
        <v>453.35854871999993</v>
      </c>
    </row>
    <row r="42" spans="1:25" ht="15.75" thickBot="1">
      <c r="A42" s="554"/>
      <c r="B42" s="563">
        <v>75</v>
      </c>
      <c r="C42" s="559">
        <f t="shared" si="4"/>
        <v>1026.8596799999998</v>
      </c>
      <c r="D42" s="564">
        <v>14</v>
      </c>
      <c r="E42" s="552"/>
      <c r="F42" s="574" t="s">
        <v>2130</v>
      </c>
      <c r="G42" s="581">
        <f t="shared" si="5"/>
        <v>86.76964295999997</v>
      </c>
      <c r="H42" s="575">
        <v>70</v>
      </c>
      <c r="I42" s="552"/>
      <c r="J42" s="565" t="s">
        <v>2174</v>
      </c>
      <c r="K42" s="559">
        <f t="shared" si="2"/>
        <v>453.35854871999993</v>
      </c>
      <c r="L42" s="567">
        <v>12</v>
      </c>
      <c r="M42" s="537"/>
      <c r="N42" s="537"/>
      <c r="O42" s="537"/>
      <c r="W42">
        <v>1026.8596799999998</v>
      </c>
      <c r="X42">
        <v>86.76964295999997</v>
      </c>
      <c r="Y42">
        <v>453.35854871999993</v>
      </c>
    </row>
    <row r="43" spans="1:25" ht="15.75" thickBot="1">
      <c r="A43" s="554"/>
      <c r="B43" s="565">
        <v>90</v>
      </c>
      <c r="C43" s="559">
        <f t="shared" si="4"/>
        <v>1559.2864240800004</v>
      </c>
      <c r="D43" s="567">
        <v>8</v>
      </c>
      <c r="E43" s="552"/>
      <c r="F43" s="563" t="s">
        <v>2128</v>
      </c>
      <c r="G43" s="581">
        <f t="shared" si="5"/>
        <v>112.44113495999997</v>
      </c>
      <c r="H43" s="564">
        <v>40</v>
      </c>
      <c r="I43" s="552"/>
      <c r="J43" s="568" t="s">
        <v>2175</v>
      </c>
      <c r="K43" s="559">
        <f t="shared" si="2"/>
        <v>453.35854871999993</v>
      </c>
      <c r="L43" s="564">
        <v>12</v>
      </c>
      <c r="M43" s="537"/>
      <c r="N43" s="537"/>
      <c r="O43" s="537"/>
      <c r="W43">
        <v>1559.2864240800004</v>
      </c>
      <c r="X43">
        <v>112.44113495999997</v>
      </c>
      <c r="Y43">
        <v>453.35854871999993</v>
      </c>
    </row>
    <row r="44" spans="1:25" ht="15.75" thickBot="1">
      <c r="A44" s="554"/>
      <c r="B44" s="572">
        <v>110</v>
      </c>
      <c r="C44" s="559">
        <f t="shared" si="4"/>
        <v>2915.768061359999</v>
      </c>
      <c r="D44" s="573">
        <v>4</v>
      </c>
      <c r="E44" s="552"/>
      <c r="F44" s="565" t="s">
        <v>2129</v>
      </c>
      <c r="G44" s="581">
        <f t="shared" si="5"/>
        <v>112.44113495999997</v>
      </c>
      <c r="H44" s="567">
        <v>40</v>
      </c>
      <c r="I44" s="552"/>
      <c r="J44" s="565" t="s">
        <v>2176</v>
      </c>
      <c r="K44" s="559">
        <f t="shared" si="2"/>
        <v>453.35854871999993</v>
      </c>
      <c r="L44" s="567">
        <v>12</v>
      </c>
      <c r="M44" s="537"/>
      <c r="N44" s="537"/>
      <c r="O44" s="537"/>
      <c r="W44">
        <v>2915.768061359999</v>
      </c>
      <c r="X44">
        <v>112.44113495999997</v>
      </c>
      <c r="Y44">
        <v>453.35854871999993</v>
      </c>
    </row>
    <row r="45" spans="1:25" ht="15.75" thickBot="1">
      <c r="A45" s="799" t="s">
        <v>2177</v>
      </c>
      <c r="B45" s="799"/>
      <c r="C45" s="799"/>
      <c r="D45" s="799"/>
      <c r="E45" s="799"/>
      <c r="F45" s="563" t="s">
        <v>2132</v>
      </c>
      <c r="G45" s="581">
        <f t="shared" si="5"/>
        <v>155.56924151999996</v>
      </c>
      <c r="H45" s="564">
        <v>30</v>
      </c>
      <c r="I45" s="552"/>
      <c r="J45" s="563" t="s">
        <v>2178</v>
      </c>
      <c r="K45" s="559">
        <f t="shared" si="2"/>
        <v>453.35854871999993</v>
      </c>
      <c r="L45" s="564">
        <v>12</v>
      </c>
      <c r="M45" s="537"/>
      <c r="N45" s="537"/>
      <c r="O45" s="537"/>
      <c r="X45">
        <v>155.56924151999996</v>
      </c>
      <c r="Y45">
        <v>453.35854871999993</v>
      </c>
    </row>
    <row r="46" spans="1:25" ht="15.75" thickBot="1">
      <c r="A46" s="554"/>
      <c r="B46" s="578" t="s">
        <v>2123</v>
      </c>
      <c r="C46" s="579" t="s">
        <v>76</v>
      </c>
      <c r="D46" s="580" t="s">
        <v>2124</v>
      </c>
      <c r="E46" s="552"/>
      <c r="F46" s="565" t="s">
        <v>2133</v>
      </c>
      <c r="G46" s="581">
        <f t="shared" si="5"/>
        <v>155.56924151999996</v>
      </c>
      <c r="H46" s="567">
        <v>30</v>
      </c>
      <c r="I46" s="552"/>
      <c r="J46" s="565" t="s">
        <v>2179</v>
      </c>
      <c r="K46" s="559">
        <f t="shared" si="2"/>
        <v>550.91021832</v>
      </c>
      <c r="L46" s="567">
        <v>12</v>
      </c>
      <c r="M46" s="537"/>
      <c r="N46" s="537"/>
      <c r="O46" s="537"/>
      <c r="X46">
        <v>155.56924151999996</v>
      </c>
      <c r="Y46">
        <v>550.91021832</v>
      </c>
    </row>
    <row r="47" spans="1:25" ht="15.75" thickBot="1">
      <c r="A47" s="554"/>
      <c r="B47" s="558" t="s">
        <v>2125</v>
      </c>
      <c r="C47" s="559">
        <f>W47*$X$9</f>
        <v>79.06819536</v>
      </c>
      <c r="D47" s="560">
        <v>90</v>
      </c>
      <c r="E47" s="552"/>
      <c r="F47" s="563" t="s">
        <v>2137</v>
      </c>
      <c r="G47" s="581">
        <f t="shared" si="5"/>
        <v>221.80169088</v>
      </c>
      <c r="H47" s="564">
        <v>15</v>
      </c>
      <c r="I47" s="552"/>
      <c r="J47" s="563" t="s">
        <v>2180</v>
      </c>
      <c r="K47" s="559">
        <f t="shared" si="2"/>
        <v>1068.9609268799998</v>
      </c>
      <c r="L47" s="564">
        <v>8</v>
      </c>
      <c r="M47" s="537"/>
      <c r="N47" s="537"/>
      <c r="O47" s="537"/>
      <c r="W47">
        <v>79.06819536</v>
      </c>
      <c r="X47">
        <v>221.80169088</v>
      </c>
      <c r="Y47">
        <v>1068.9609268799998</v>
      </c>
    </row>
    <row r="48" spans="1:25" ht="15.75" thickBot="1">
      <c r="A48" s="554"/>
      <c r="B48" s="561" t="s">
        <v>2127</v>
      </c>
      <c r="C48" s="559">
        <f aca="true" t="shared" si="6" ref="C48:C63">W48*$X$9</f>
        <v>79.06819536</v>
      </c>
      <c r="D48" s="562">
        <v>90</v>
      </c>
      <c r="E48" s="552"/>
      <c r="F48" s="565" t="s">
        <v>2142</v>
      </c>
      <c r="G48" s="581">
        <f t="shared" si="5"/>
        <v>221.80169088</v>
      </c>
      <c r="H48" s="567">
        <v>15</v>
      </c>
      <c r="I48" s="552"/>
      <c r="J48" s="565" t="s">
        <v>2181</v>
      </c>
      <c r="K48" s="559">
        <f t="shared" si="2"/>
        <v>1198.8586763999997</v>
      </c>
      <c r="L48" s="567">
        <v>8</v>
      </c>
      <c r="M48" s="537"/>
      <c r="N48" s="537"/>
      <c r="O48" s="537"/>
      <c r="W48">
        <v>79.06819536</v>
      </c>
      <c r="X48">
        <v>221.80169088</v>
      </c>
      <c r="Y48">
        <v>1198.8586763999997</v>
      </c>
    </row>
    <row r="49" spans="1:25" ht="15.75" thickBot="1">
      <c r="A49" s="554"/>
      <c r="B49" s="565" t="s">
        <v>2126</v>
      </c>
      <c r="C49" s="559">
        <f t="shared" si="6"/>
        <v>81.12191471999999</v>
      </c>
      <c r="D49" s="567">
        <v>90</v>
      </c>
      <c r="E49" s="552"/>
      <c r="F49" s="563" t="s">
        <v>2148</v>
      </c>
      <c r="G49" s="581">
        <f t="shared" si="5"/>
        <v>305.49075479999993</v>
      </c>
      <c r="H49" s="564">
        <v>18</v>
      </c>
      <c r="I49" s="552"/>
      <c r="J49" s="563" t="s">
        <v>2182</v>
      </c>
      <c r="K49" s="559">
        <f t="shared" si="2"/>
        <v>1198.8586763999997</v>
      </c>
      <c r="L49" s="564">
        <v>8</v>
      </c>
      <c r="M49" s="537"/>
      <c r="N49" s="537"/>
      <c r="O49" s="537"/>
      <c r="W49">
        <v>81.12191471999999</v>
      </c>
      <c r="X49">
        <v>305.49075479999993</v>
      </c>
      <c r="Y49">
        <v>1198.8586763999997</v>
      </c>
    </row>
    <row r="50" spans="1:25" ht="15.75" thickBot="1">
      <c r="A50" s="554"/>
      <c r="B50" s="563" t="s">
        <v>2130</v>
      </c>
      <c r="C50" s="559">
        <f t="shared" si="6"/>
        <v>81.12191471999999</v>
      </c>
      <c r="D50" s="564">
        <v>90</v>
      </c>
      <c r="E50" s="552"/>
      <c r="F50" s="576" t="s">
        <v>2153</v>
      </c>
      <c r="G50" s="581">
        <f t="shared" si="5"/>
        <v>651.0290371199999</v>
      </c>
      <c r="H50" s="577">
        <v>20</v>
      </c>
      <c r="I50" s="552"/>
      <c r="J50" s="565" t="s">
        <v>2183</v>
      </c>
      <c r="K50" s="559">
        <f t="shared" si="2"/>
        <v>1198.8586763999997</v>
      </c>
      <c r="L50" s="567">
        <v>8</v>
      </c>
      <c r="M50" s="537"/>
      <c r="N50" s="537"/>
      <c r="O50" s="537"/>
      <c r="W50">
        <v>81.12191471999999</v>
      </c>
      <c r="X50">
        <v>651.0290371199999</v>
      </c>
      <c r="Y50">
        <v>1198.8586763999997</v>
      </c>
    </row>
    <row r="51" spans="1:25" ht="15.75" thickBot="1">
      <c r="A51" s="554"/>
      <c r="B51" s="565" t="s">
        <v>2128</v>
      </c>
      <c r="C51" s="559">
        <f t="shared" si="6"/>
        <v>97.55166959999997</v>
      </c>
      <c r="D51" s="567">
        <v>60</v>
      </c>
      <c r="E51" s="552"/>
      <c r="F51" s="796" t="s">
        <v>2</v>
      </c>
      <c r="G51" s="796"/>
      <c r="H51" s="796"/>
      <c r="I51" s="552"/>
      <c r="J51" s="563" t="s">
        <v>2184</v>
      </c>
      <c r="K51" s="559">
        <f t="shared" si="2"/>
        <v>1198.8586763999997</v>
      </c>
      <c r="L51" s="564">
        <v>8</v>
      </c>
      <c r="M51" s="537"/>
      <c r="N51" s="537"/>
      <c r="O51" s="537"/>
      <c r="W51">
        <v>97.55166959999997</v>
      </c>
      <c r="Y51">
        <v>1198.8586763999997</v>
      </c>
    </row>
    <row r="52" spans="1:25" ht="15.75" thickBot="1">
      <c r="A52" s="554"/>
      <c r="B52" s="563" t="s">
        <v>2129</v>
      </c>
      <c r="C52" s="559">
        <f t="shared" si="6"/>
        <v>97.55166959999997</v>
      </c>
      <c r="D52" s="564">
        <v>60</v>
      </c>
      <c r="E52" s="552"/>
      <c r="F52" s="252" t="s">
        <v>2123</v>
      </c>
      <c r="G52" s="555" t="s">
        <v>76</v>
      </c>
      <c r="H52" s="556" t="s">
        <v>2124</v>
      </c>
      <c r="I52" s="552"/>
      <c r="J52" s="565" t="s">
        <v>2185</v>
      </c>
      <c r="K52" s="559">
        <f t="shared" si="2"/>
        <v>1198.8586763999997</v>
      </c>
      <c r="L52" s="567">
        <v>7</v>
      </c>
      <c r="M52" s="537"/>
      <c r="N52" s="537"/>
      <c r="O52" s="537"/>
      <c r="W52">
        <v>97.55166959999997</v>
      </c>
      <c r="Y52">
        <v>1198.8586763999997</v>
      </c>
    </row>
    <row r="53" spans="1:25" ht="15.75" thickBot="1">
      <c r="A53" s="554"/>
      <c r="B53" s="565" t="s">
        <v>2134</v>
      </c>
      <c r="C53" s="559">
        <f t="shared" si="6"/>
        <v>102.68596799999996</v>
      </c>
      <c r="D53" s="567">
        <v>60</v>
      </c>
      <c r="E53" s="552"/>
      <c r="F53" s="574">
        <v>16</v>
      </c>
      <c r="G53" s="566">
        <f>X53*$X$9</f>
        <v>148.89465359999997</v>
      </c>
      <c r="H53" s="575">
        <v>30</v>
      </c>
      <c r="I53" s="552"/>
      <c r="J53" s="568" t="s">
        <v>2186</v>
      </c>
      <c r="K53" s="559">
        <f t="shared" si="2"/>
        <v>1619.8711451999995</v>
      </c>
      <c r="L53" s="569">
        <v>7</v>
      </c>
      <c r="M53" s="537"/>
      <c r="N53" s="537"/>
      <c r="O53" s="537"/>
      <c r="W53">
        <v>102.68596799999996</v>
      </c>
      <c r="X53">
        <v>148.89465359999997</v>
      </c>
      <c r="Y53">
        <v>1619.8711451999995</v>
      </c>
    </row>
    <row r="54" spans="1:25" ht="15.75" thickBot="1">
      <c r="A54" s="554"/>
      <c r="B54" s="563" t="s">
        <v>2132</v>
      </c>
      <c r="C54" s="559">
        <f t="shared" si="6"/>
        <v>123.22316159999998</v>
      </c>
      <c r="D54" s="564">
        <v>35</v>
      </c>
      <c r="E54" s="552"/>
      <c r="F54" s="563">
        <v>20</v>
      </c>
      <c r="G54" s="566">
        <f aca="true" t="shared" si="7" ref="G54:G62">X54*$X$9</f>
        <v>150.94837296</v>
      </c>
      <c r="H54" s="564">
        <v>30</v>
      </c>
      <c r="I54" s="552"/>
      <c r="J54" s="576" t="s">
        <v>2187</v>
      </c>
      <c r="K54" s="559">
        <f t="shared" si="2"/>
        <v>1619.8711451999995</v>
      </c>
      <c r="L54" s="577">
        <v>7</v>
      </c>
      <c r="M54" s="537"/>
      <c r="N54" s="537"/>
      <c r="O54" s="537"/>
      <c r="W54">
        <v>123.22316159999998</v>
      </c>
      <c r="X54">
        <v>150.94837296</v>
      </c>
      <c r="Y54">
        <v>1619.8711451999995</v>
      </c>
    </row>
    <row r="55" spans="1:24" ht="15.75" thickBot="1">
      <c r="A55" s="554"/>
      <c r="B55" s="565" t="s">
        <v>2133</v>
      </c>
      <c r="C55" s="559">
        <f t="shared" si="6"/>
        <v>123.22316159999998</v>
      </c>
      <c r="D55" s="567">
        <v>35</v>
      </c>
      <c r="E55" s="552"/>
      <c r="F55" s="565">
        <v>25</v>
      </c>
      <c r="G55" s="566">
        <f t="shared" si="7"/>
        <v>185.34817223999997</v>
      </c>
      <c r="H55" s="567">
        <v>20</v>
      </c>
      <c r="I55" s="552"/>
      <c r="J55" s="797" t="s">
        <v>2188</v>
      </c>
      <c r="K55" s="797"/>
      <c r="L55" s="797"/>
      <c r="M55" s="537"/>
      <c r="N55" s="537"/>
      <c r="O55" s="537"/>
      <c r="W55">
        <v>123.22316159999998</v>
      </c>
      <c r="X55">
        <v>185.34817223999997</v>
      </c>
    </row>
    <row r="56" spans="1:24" ht="15.75" thickBot="1">
      <c r="A56" s="554"/>
      <c r="B56" s="563" t="s">
        <v>2138</v>
      </c>
      <c r="C56" s="559">
        <f t="shared" si="6"/>
        <v>123.22316159999998</v>
      </c>
      <c r="D56" s="564">
        <v>35</v>
      </c>
      <c r="E56" s="552"/>
      <c r="F56" s="563">
        <v>32</v>
      </c>
      <c r="G56" s="566">
        <f t="shared" si="7"/>
        <v>239.25830543999993</v>
      </c>
      <c r="H56" s="564">
        <v>12</v>
      </c>
      <c r="I56" s="552"/>
      <c r="J56" s="578" t="s">
        <v>2123</v>
      </c>
      <c r="K56" s="555" t="s">
        <v>76</v>
      </c>
      <c r="L56" s="583" t="s">
        <v>2124</v>
      </c>
      <c r="M56" s="537"/>
      <c r="N56" s="537"/>
      <c r="O56" s="537"/>
      <c r="W56">
        <v>123.22316159999998</v>
      </c>
      <c r="X56">
        <v>239.25830543999993</v>
      </c>
    </row>
    <row r="57" spans="1:25" ht="15.75" thickBot="1">
      <c r="A57" s="554"/>
      <c r="B57" s="565" t="s">
        <v>2137</v>
      </c>
      <c r="C57" s="559">
        <f t="shared" si="6"/>
        <v>176.61986495999997</v>
      </c>
      <c r="D57" s="567">
        <v>25</v>
      </c>
      <c r="E57" s="584"/>
      <c r="F57" s="565">
        <v>40</v>
      </c>
      <c r="G57" s="566">
        <f t="shared" si="7"/>
        <v>432.8213551199999</v>
      </c>
      <c r="H57" s="567">
        <v>6</v>
      </c>
      <c r="I57" s="552"/>
      <c r="J57" s="558">
        <v>50</v>
      </c>
      <c r="K57" s="559">
        <f>Y57*$X$9</f>
        <v>830.72948112</v>
      </c>
      <c r="L57" s="560">
        <v>10</v>
      </c>
      <c r="M57" s="537"/>
      <c r="N57" s="537"/>
      <c r="O57" s="537"/>
      <c r="W57">
        <v>176.61986495999997</v>
      </c>
      <c r="X57">
        <v>432.8213551199999</v>
      </c>
      <c r="Y57">
        <v>830.72948112</v>
      </c>
    </row>
    <row r="58" spans="1:25" ht="15.75" thickBot="1">
      <c r="A58" s="554"/>
      <c r="B58" s="563" t="s">
        <v>2142</v>
      </c>
      <c r="C58" s="559">
        <f t="shared" si="6"/>
        <v>176.61986495999997</v>
      </c>
      <c r="D58" s="564">
        <v>22</v>
      </c>
      <c r="E58" s="552"/>
      <c r="F58" s="563">
        <v>50</v>
      </c>
      <c r="G58" s="566">
        <f t="shared" si="7"/>
        <v>547.8296392799998</v>
      </c>
      <c r="H58" s="564">
        <v>8</v>
      </c>
      <c r="I58" s="552"/>
      <c r="J58" s="563">
        <v>63</v>
      </c>
      <c r="K58" s="559">
        <f>Y58*$X$9</f>
        <v>1017.6179428799999</v>
      </c>
      <c r="L58" s="564">
        <v>18</v>
      </c>
      <c r="M58" s="537"/>
      <c r="N58" s="537"/>
      <c r="O58" s="537"/>
      <c r="W58">
        <v>176.61986495999997</v>
      </c>
      <c r="X58">
        <v>547.8296392799998</v>
      </c>
      <c r="Y58">
        <v>1017.6179428799999</v>
      </c>
    </row>
    <row r="59" spans="1:25" ht="15.75" thickBot="1">
      <c r="A59" s="554"/>
      <c r="B59" s="565" t="s">
        <v>2148</v>
      </c>
      <c r="C59" s="559">
        <f t="shared" si="6"/>
        <v>247.47318288</v>
      </c>
      <c r="D59" s="567">
        <v>27</v>
      </c>
      <c r="E59" s="552"/>
      <c r="F59" s="565">
        <v>63</v>
      </c>
      <c r="G59" s="566">
        <f t="shared" si="7"/>
        <v>684.9154065599997</v>
      </c>
      <c r="H59" s="567">
        <v>10</v>
      </c>
      <c r="I59" s="552"/>
      <c r="J59" s="565">
        <v>75</v>
      </c>
      <c r="K59" s="559">
        <f>Y59*$X$9</f>
        <v>1499.2151328</v>
      </c>
      <c r="L59" s="567">
        <v>10</v>
      </c>
      <c r="M59" s="537"/>
      <c r="N59" s="537"/>
      <c r="O59" s="537"/>
      <c r="W59">
        <v>247.47318288</v>
      </c>
      <c r="X59">
        <v>684.9154065599997</v>
      </c>
      <c r="Y59">
        <v>1499.2151328</v>
      </c>
    </row>
    <row r="60" spans="1:25" ht="15.75" thickBot="1">
      <c r="A60" s="554"/>
      <c r="B60" s="563" t="s">
        <v>2153</v>
      </c>
      <c r="C60" s="559">
        <f t="shared" si="6"/>
        <v>336.8099750399999</v>
      </c>
      <c r="D60" s="564">
        <v>30</v>
      </c>
      <c r="E60" s="584"/>
      <c r="F60" s="563">
        <v>75</v>
      </c>
      <c r="G60" s="566">
        <f t="shared" si="7"/>
        <v>1697.39905104</v>
      </c>
      <c r="H60" s="564">
        <v>6</v>
      </c>
      <c r="I60" s="552"/>
      <c r="J60" s="563">
        <v>90</v>
      </c>
      <c r="K60" s="559">
        <f>Y60*$X$9</f>
        <v>2410.5530987999996</v>
      </c>
      <c r="L60" s="564">
        <v>8</v>
      </c>
      <c r="M60" s="537"/>
      <c r="N60" s="537"/>
      <c r="O60" s="537"/>
      <c r="W60">
        <v>336.8099750399999</v>
      </c>
      <c r="X60">
        <v>1697.39905104</v>
      </c>
      <c r="Y60">
        <v>2410.5530987999996</v>
      </c>
    </row>
    <row r="61" spans="1:25" ht="15.75" thickBot="1">
      <c r="A61" s="554"/>
      <c r="B61" s="565" t="s">
        <v>2157</v>
      </c>
      <c r="C61" s="559">
        <f t="shared" si="6"/>
        <v>716.2346267999999</v>
      </c>
      <c r="D61" s="567">
        <v>20</v>
      </c>
      <c r="E61" s="552"/>
      <c r="F61" s="565">
        <v>90</v>
      </c>
      <c r="G61" s="566">
        <f t="shared" si="7"/>
        <v>2510.6719175999992</v>
      </c>
      <c r="H61" s="567">
        <v>4</v>
      </c>
      <c r="I61" s="552"/>
      <c r="J61" s="576">
        <v>110</v>
      </c>
      <c r="K61" s="559">
        <f>Y61*$X$9</f>
        <v>3443.5739368799987</v>
      </c>
      <c r="L61" s="577">
        <v>6</v>
      </c>
      <c r="M61" s="537"/>
      <c r="N61" s="537"/>
      <c r="O61" s="537"/>
      <c r="W61">
        <v>716.2346267999999</v>
      </c>
      <c r="X61">
        <v>2510.6719175999992</v>
      </c>
      <c r="Y61">
        <v>3443.5739368799987</v>
      </c>
    </row>
    <row r="62" spans="1:24" ht="15.75" thickBot="1">
      <c r="A62" s="554"/>
      <c r="B62" s="563" t="s">
        <v>2161</v>
      </c>
      <c r="C62" s="559">
        <f t="shared" si="6"/>
        <v>1041.2357155199998</v>
      </c>
      <c r="D62" s="564">
        <v>12</v>
      </c>
      <c r="E62" s="552"/>
      <c r="F62" s="572">
        <v>110</v>
      </c>
      <c r="G62" s="566">
        <f t="shared" si="7"/>
        <v>5021.857265039999</v>
      </c>
      <c r="H62" s="585">
        <v>1</v>
      </c>
      <c r="I62" s="552"/>
      <c r="J62" s="800" t="s">
        <v>2189</v>
      </c>
      <c r="K62" s="800"/>
      <c r="L62" s="800"/>
      <c r="M62" s="537"/>
      <c r="N62" s="537"/>
      <c r="O62" s="537"/>
      <c r="W62">
        <v>1041.2357155199998</v>
      </c>
      <c r="X62">
        <v>5021.857265039999</v>
      </c>
    </row>
    <row r="63" spans="1:23" ht="15.75" thickBot="1">
      <c r="A63" s="554"/>
      <c r="B63" s="576" t="s">
        <v>2163</v>
      </c>
      <c r="C63" s="559">
        <f t="shared" si="6"/>
        <v>2146.1367311999998</v>
      </c>
      <c r="D63" s="577">
        <v>6</v>
      </c>
      <c r="E63" s="552"/>
      <c r="F63" s="797" t="s">
        <v>2190</v>
      </c>
      <c r="G63" s="797"/>
      <c r="H63" s="797"/>
      <c r="I63" s="552"/>
      <c r="J63" s="578" t="s">
        <v>2123</v>
      </c>
      <c r="K63" s="555" t="s">
        <v>76</v>
      </c>
      <c r="L63" s="583" t="s">
        <v>2124</v>
      </c>
      <c r="M63" s="537"/>
      <c r="N63" s="537"/>
      <c r="O63" s="537"/>
      <c r="W63">
        <v>2146.1367311999998</v>
      </c>
    </row>
    <row r="64" spans="1:25" ht="15.75" thickBot="1">
      <c r="A64" s="554"/>
      <c r="B64" s="796" t="s">
        <v>2191</v>
      </c>
      <c r="C64" s="796"/>
      <c r="D64" s="796"/>
      <c r="E64" s="552"/>
      <c r="F64" s="252" t="s">
        <v>2123</v>
      </c>
      <c r="G64" s="555" t="s">
        <v>76</v>
      </c>
      <c r="H64" s="586" t="s">
        <v>2124</v>
      </c>
      <c r="I64" s="552"/>
      <c r="J64" s="558">
        <v>20</v>
      </c>
      <c r="K64" s="559">
        <f aca="true" t="shared" si="8" ref="K64:K69">Y64*$X$9</f>
        <v>591.4426518</v>
      </c>
      <c r="L64" s="582">
        <v>75</v>
      </c>
      <c r="M64" s="537"/>
      <c r="N64" s="537"/>
      <c r="O64" s="537"/>
      <c r="Y64">
        <v>591.4426518</v>
      </c>
    </row>
    <row r="65" spans="1:25" ht="15.75" thickBot="1">
      <c r="A65" s="554"/>
      <c r="B65" s="252" t="s">
        <v>2123</v>
      </c>
      <c r="C65" s="579" t="s">
        <v>76</v>
      </c>
      <c r="D65" s="587" t="s">
        <v>2124</v>
      </c>
      <c r="E65" s="552"/>
      <c r="F65" s="558" t="s">
        <v>2192</v>
      </c>
      <c r="G65" s="559">
        <f>X65*$X$9</f>
        <v>127.33060031999999</v>
      </c>
      <c r="H65" s="582">
        <v>40</v>
      </c>
      <c r="I65" s="552"/>
      <c r="J65" s="563">
        <v>25</v>
      </c>
      <c r="K65" s="559">
        <f t="shared" si="8"/>
        <v>840.8839824000001</v>
      </c>
      <c r="L65" s="564">
        <v>28</v>
      </c>
      <c r="M65" s="537"/>
      <c r="N65" s="537"/>
      <c r="O65" s="537"/>
      <c r="X65">
        <v>127.33060031999999</v>
      </c>
      <c r="Y65">
        <v>840.8839824000001</v>
      </c>
    </row>
    <row r="66" spans="1:25" ht="15.75" thickBot="1">
      <c r="A66" s="554"/>
      <c r="B66" s="558" t="s">
        <v>2193</v>
      </c>
      <c r="C66" s="559">
        <f>W66*$X$9</f>
        <v>111.41427527999996</v>
      </c>
      <c r="D66" s="560">
        <v>45</v>
      </c>
      <c r="E66" s="552"/>
      <c r="F66" s="563" t="s">
        <v>2194</v>
      </c>
      <c r="G66" s="559">
        <f aca="true" t="shared" si="9" ref="G66:G80">X66*$X$9</f>
        <v>127.33060031999999</v>
      </c>
      <c r="H66" s="588">
        <v>40</v>
      </c>
      <c r="I66" s="552"/>
      <c r="J66" s="565">
        <v>32</v>
      </c>
      <c r="K66" s="559">
        <f t="shared" si="8"/>
        <v>953.8385472000003</v>
      </c>
      <c r="L66" s="567">
        <v>28</v>
      </c>
      <c r="M66" s="537"/>
      <c r="N66" s="537"/>
      <c r="O66" s="537"/>
      <c r="W66">
        <v>111.41427527999996</v>
      </c>
      <c r="X66">
        <v>127.33060031999999</v>
      </c>
      <c r="Y66">
        <v>953.8385472000003</v>
      </c>
    </row>
    <row r="67" spans="1:25" ht="15.75" thickBot="1">
      <c r="A67" s="554"/>
      <c r="B67" s="561" t="s">
        <v>2195</v>
      </c>
      <c r="C67" s="559">
        <f aca="true" t="shared" si="10" ref="C67:C79">W67*$X$9</f>
        <v>115.00828416000002</v>
      </c>
      <c r="D67" s="562">
        <v>45</v>
      </c>
      <c r="E67" s="552"/>
      <c r="F67" s="565" t="s">
        <v>2126</v>
      </c>
      <c r="G67" s="559">
        <f t="shared" si="9"/>
        <v>129.89774952</v>
      </c>
      <c r="H67" s="567">
        <v>40</v>
      </c>
      <c r="I67" s="552"/>
      <c r="J67" s="563">
        <v>40</v>
      </c>
      <c r="K67" s="559">
        <f t="shared" si="8"/>
        <v>1169.5503897</v>
      </c>
      <c r="L67" s="564">
        <v>12</v>
      </c>
      <c r="M67" s="537"/>
      <c r="N67" s="537"/>
      <c r="O67" s="537"/>
      <c r="W67">
        <v>115.00828416000002</v>
      </c>
      <c r="X67">
        <v>129.89774952</v>
      </c>
      <c r="Y67">
        <v>1169.5503897</v>
      </c>
    </row>
    <row r="68" spans="1:25" ht="15.75" thickBot="1">
      <c r="A68" s="554"/>
      <c r="B68" s="565" t="s">
        <v>2196</v>
      </c>
      <c r="C68" s="559">
        <f t="shared" si="10"/>
        <v>115.00828416000002</v>
      </c>
      <c r="D68" s="567">
        <v>45</v>
      </c>
      <c r="E68" s="552"/>
      <c r="F68" s="563" t="s">
        <v>2197</v>
      </c>
      <c r="G68" s="559">
        <f t="shared" si="9"/>
        <v>129.89774952</v>
      </c>
      <c r="H68" s="564">
        <v>40</v>
      </c>
      <c r="I68" s="552"/>
      <c r="J68" s="565">
        <v>50</v>
      </c>
      <c r="K68" s="559">
        <f t="shared" si="8"/>
        <v>1328.0005431</v>
      </c>
      <c r="L68" s="567">
        <v>12</v>
      </c>
      <c r="M68" s="537"/>
      <c r="N68" s="537"/>
      <c r="O68" s="537"/>
      <c r="W68">
        <v>115.00828416000002</v>
      </c>
      <c r="X68">
        <v>129.89774952</v>
      </c>
      <c r="Y68">
        <v>1328.0005431</v>
      </c>
    </row>
    <row r="69" spans="1:25" ht="15.75" thickBot="1">
      <c r="A69" s="554"/>
      <c r="B69" s="563" t="s">
        <v>2198</v>
      </c>
      <c r="C69" s="559">
        <f t="shared" si="10"/>
        <v>146.84093424</v>
      </c>
      <c r="D69" s="564">
        <v>30</v>
      </c>
      <c r="E69" s="552"/>
      <c r="F69" s="565" t="s">
        <v>2128</v>
      </c>
      <c r="G69" s="559">
        <f t="shared" si="9"/>
        <v>165.83783831999997</v>
      </c>
      <c r="H69" s="567">
        <v>25</v>
      </c>
      <c r="I69" s="552"/>
      <c r="J69" s="572">
        <v>63</v>
      </c>
      <c r="K69" s="559">
        <f t="shared" si="8"/>
        <v>1986.9021711</v>
      </c>
      <c r="L69" s="573">
        <v>5</v>
      </c>
      <c r="M69" s="537"/>
      <c r="N69" s="537"/>
      <c r="O69" s="537"/>
      <c r="W69">
        <v>146.84093424</v>
      </c>
      <c r="X69">
        <v>165.83783831999997</v>
      </c>
      <c r="Y69">
        <v>1986.9021711</v>
      </c>
    </row>
    <row r="70" spans="1:24" ht="15.75" thickBot="1">
      <c r="A70" s="554"/>
      <c r="B70" s="565" t="s">
        <v>2199</v>
      </c>
      <c r="C70" s="559">
        <f t="shared" si="10"/>
        <v>150.94837296</v>
      </c>
      <c r="D70" s="567">
        <v>30</v>
      </c>
      <c r="E70" s="552"/>
      <c r="F70" s="563" t="s">
        <v>2129</v>
      </c>
      <c r="G70" s="559">
        <f t="shared" si="9"/>
        <v>165.83783831999997</v>
      </c>
      <c r="H70" s="564">
        <v>25</v>
      </c>
      <c r="I70" s="552"/>
      <c r="J70" s="796" t="s">
        <v>3</v>
      </c>
      <c r="K70" s="796"/>
      <c r="L70" s="796"/>
      <c r="M70" s="537"/>
      <c r="N70" s="537"/>
      <c r="O70" s="537"/>
      <c r="W70">
        <v>150.94837296</v>
      </c>
      <c r="X70">
        <v>165.83783831999997</v>
      </c>
    </row>
    <row r="71" spans="1:24" ht="15.75" thickBot="1">
      <c r="A71" s="554"/>
      <c r="B71" s="563" t="s">
        <v>2200</v>
      </c>
      <c r="C71" s="559">
        <f t="shared" si="10"/>
        <v>213.58681343999996</v>
      </c>
      <c r="D71" s="564">
        <v>18</v>
      </c>
      <c r="E71" s="552"/>
      <c r="F71" s="565" t="s">
        <v>2134</v>
      </c>
      <c r="G71" s="559">
        <f t="shared" si="9"/>
        <v>165.83783831999997</v>
      </c>
      <c r="H71" s="567">
        <v>25</v>
      </c>
      <c r="I71" s="552"/>
      <c r="J71" s="252" t="s">
        <v>2123</v>
      </c>
      <c r="K71" s="555" t="s">
        <v>76</v>
      </c>
      <c r="L71" s="557" t="s">
        <v>2124</v>
      </c>
      <c r="M71" s="537"/>
      <c r="N71" s="537"/>
      <c r="O71" s="537"/>
      <c r="W71">
        <v>213.58681343999996</v>
      </c>
      <c r="X71">
        <v>165.83783831999997</v>
      </c>
    </row>
    <row r="72" spans="1:25" ht="15.75" thickBot="1">
      <c r="A72" s="554"/>
      <c r="B72" s="565" t="s">
        <v>2201</v>
      </c>
      <c r="C72" s="559">
        <f t="shared" si="10"/>
        <v>217.69425216</v>
      </c>
      <c r="D72" s="567">
        <v>18</v>
      </c>
      <c r="E72" s="552"/>
      <c r="F72" s="563" t="s">
        <v>2132</v>
      </c>
      <c r="G72" s="559">
        <f t="shared" si="9"/>
        <v>228.4762788</v>
      </c>
      <c r="H72" s="564">
        <v>15</v>
      </c>
      <c r="I72" s="552"/>
      <c r="J72" s="574" t="s">
        <v>2196</v>
      </c>
      <c r="K72" s="566">
        <f aca="true" t="shared" si="11" ref="K72:K77">Y72*$X$9</f>
        <v>180.72730367999998</v>
      </c>
      <c r="L72" s="575">
        <v>20</v>
      </c>
      <c r="M72" s="537"/>
      <c r="N72" s="537"/>
      <c r="O72" s="537"/>
      <c r="W72">
        <v>217.69425216</v>
      </c>
      <c r="X72">
        <v>228.4762788</v>
      </c>
      <c r="Y72">
        <v>180.72730367999998</v>
      </c>
    </row>
    <row r="73" spans="1:25" ht="15.75" thickBot="1">
      <c r="A73" s="554"/>
      <c r="B73" s="563" t="s">
        <v>2202</v>
      </c>
      <c r="C73" s="559">
        <f t="shared" si="10"/>
        <v>313.1922024</v>
      </c>
      <c r="D73" s="564">
        <v>22</v>
      </c>
      <c r="E73" s="552"/>
      <c r="F73" s="565" t="s">
        <v>2133</v>
      </c>
      <c r="G73" s="559">
        <f t="shared" si="9"/>
        <v>228.4762788</v>
      </c>
      <c r="H73" s="567">
        <v>15</v>
      </c>
      <c r="I73" s="552"/>
      <c r="J73" s="563" t="s">
        <v>2199</v>
      </c>
      <c r="K73" s="566">
        <f t="shared" si="11"/>
        <v>230.52999815999996</v>
      </c>
      <c r="L73" s="564">
        <v>12</v>
      </c>
      <c r="M73" s="537"/>
      <c r="N73" s="537"/>
      <c r="O73" s="537"/>
      <c r="W73">
        <v>313.1922024</v>
      </c>
      <c r="X73">
        <v>228.4762788</v>
      </c>
      <c r="Y73">
        <v>230.52999815999996</v>
      </c>
    </row>
    <row r="74" spans="1:25" ht="15.75" thickBot="1">
      <c r="A74" s="554"/>
      <c r="B74" s="565" t="s">
        <v>2203</v>
      </c>
      <c r="C74" s="559">
        <f t="shared" si="10"/>
        <v>318.32650079999996</v>
      </c>
      <c r="D74" s="567">
        <v>20</v>
      </c>
      <c r="E74" s="552"/>
      <c r="F74" s="563" t="s">
        <v>2137</v>
      </c>
      <c r="G74" s="559">
        <f t="shared" si="9"/>
        <v>228.4762788</v>
      </c>
      <c r="H74" s="564">
        <v>10</v>
      </c>
      <c r="I74" s="552"/>
      <c r="J74" s="565" t="s">
        <v>2201</v>
      </c>
      <c r="K74" s="566">
        <f t="shared" si="11"/>
        <v>417.93188976</v>
      </c>
      <c r="L74" s="567">
        <v>8</v>
      </c>
      <c r="M74" s="537"/>
      <c r="N74" s="537"/>
      <c r="O74" s="537"/>
      <c r="W74">
        <v>318.32650079999996</v>
      </c>
      <c r="X74">
        <v>228.4762788</v>
      </c>
      <c r="Y74">
        <v>417.93188976</v>
      </c>
    </row>
    <row r="75" spans="1:25" ht="15.75" thickBot="1">
      <c r="A75" s="554"/>
      <c r="B75" s="563" t="s">
        <v>2204</v>
      </c>
      <c r="C75" s="559">
        <f t="shared" si="10"/>
        <v>386.09923968</v>
      </c>
      <c r="D75" s="564">
        <v>20</v>
      </c>
      <c r="E75" s="552"/>
      <c r="F75" s="565" t="s">
        <v>2142</v>
      </c>
      <c r="G75" s="559">
        <f t="shared" si="9"/>
        <v>347.59200168</v>
      </c>
      <c r="H75" s="567">
        <v>9</v>
      </c>
      <c r="I75" s="552"/>
      <c r="J75" s="563" t="s">
        <v>2202</v>
      </c>
      <c r="K75" s="566">
        <f t="shared" si="11"/>
        <v>496.48665527999987</v>
      </c>
      <c r="L75" s="564">
        <v>8</v>
      </c>
      <c r="M75" s="537"/>
      <c r="N75" s="537"/>
      <c r="O75" s="537"/>
      <c r="W75">
        <v>386.09923968</v>
      </c>
      <c r="X75">
        <v>347.59200168</v>
      </c>
      <c r="Y75">
        <v>496.48665527999987</v>
      </c>
    </row>
    <row r="76" spans="1:25" ht="15.75" thickBot="1">
      <c r="A76" s="554"/>
      <c r="B76" s="570" t="s">
        <v>2205</v>
      </c>
      <c r="C76" s="559">
        <f t="shared" si="10"/>
        <v>390.2066783999999</v>
      </c>
      <c r="D76" s="571">
        <v>20</v>
      </c>
      <c r="E76" s="552"/>
      <c r="F76" s="563" t="s">
        <v>2148</v>
      </c>
      <c r="G76" s="559">
        <f t="shared" si="9"/>
        <v>347.59200168</v>
      </c>
      <c r="H76" s="564">
        <v>10</v>
      </c>
      <c r="I76" s="552"/>
      <c r="J76" s="565" t="s">
        <v>2203</v>
      </c>
      <c r="K76" s="566">
        <f t="shared" si="11"/>
        <v>511.37612064</v>
      </c>
      <c r="L76" s="567">
        <v>8</v>
      </c>
      <c r="M76" s="537"/>
      <c r="N76" s="537"/>
      <c r="O76" s="537"/>
      <c r="W76">
        <v>390.2066783999999</v>
      </c>
      <c r="X76">
        <v>347.59200168</v>
      </c>
      <c r="Y76">
        <v>511.37612064</v>
      </c>
    </row>
    <row r="77" spans="1:25" ht="15.75" thickBot="1">
      <c r="A77" s="554"/>
      <c r="B77" s="563" t="s">
        <v>2206</v>
      </c>
      <c r="C77" s="559">
        <f t="shared" si="10"/>
        <v>1026.8596799999998</v>
      </c>
      <c r="D77" s="564">
        <v>14</v>
      </c>
      <c r="E77" s="552"/>
      <c r="F77" s="565" t="s">
        <v>2153</v>
      </c>
      <c r="G77" s="559">
        <f t="shared" si="9"/>
        <v>633.08</v>
      </c>
      <c r="H77" s="567">
        <v>11</v>
      </c>
      <c r="I77" s="552"/>
      <c r="J77" s="572" t="s">
        <v>2205</v>
      </c>
      <c r="K77" s="566">
        <f t="shared" si="11"/>
        <v>639.7335806399999</v>
      </c>
      <c r="L77" s="573">
        <v>8</v>
      </c>
      <c r="M77" s="537"/>
      <c r="N77" s="537"/>
      <c r="O77" s="537"/>
      <c r="W77">
        <v>1026.8596799999998</v>
      </c>
      <c r="X77">
        <v>633.08</v>
      </c>
      <c r="Y77">
        <v>639.7335806399999</v>
      </c>
    </row>
    <row r="78" spans="1:24" ht="15.75" thickBot="1">
      <c r="A78" s="554"/>
      <c r="B78" s="565" t="s">
        <v>2207</v>
      </c>
      <c r="C78" s="559">
        <f t="shared" si="10"/>
        <v>1559.2864240800004</v>
      </c>
      <c r="D78" s="567">
        <v>8</v>
      </c>
      <c r="E78" s="552"/>
      <c r="F78" s="563" t="s">
        <v>2157</v>
      </c>
      <c r="G78" s="559">
        <f t="shared" si="9"/>
        <v>1296.410346</v>
      </c>
      <c r="H78" s="564">
        <v>10</v>
      </c>
      <c r="I78" s="589"/>
      <c r="J78" s="798" t="s">
        <v>2208</v>
      </c>
      <c r="K78" s="798"/>
      <c r="L78" s="798"/>
      <c r="M78" s="537"/>
      <c r="N78" s="537"/>
      <c r="O78" s="537"/>
      <c r="W78">
        <v>1559.2864240800004</v>
      </c>
      <c r="X78">
        <v>1296.410346</v>
      </c>
    </row>
    <row r="79" spans="1:24" ht="15.75" thickBot="1">
      <c r="A79" s="554"/>
      <c r="B79" s="572" t="s">
        <v>2209</v>
      </c>
      <c r="C79" s="559">
        <f t="shared" si="10"/>
        <v>2996.889976079999</v>
      </c>
      <c r="D79" s="573">
        <v>5</v>
      </c>
      <c r="E79" s="552"/>
      <c r="F79" s="565" t="s">
        <v>2161</v>
      </c>
      <c r="G79" s="559">
        <f t="shared" si="9"/>
        <v>1903.7978467199994</v>
      </c>
      <c r="H79" s="567">
        <v>4</v>
      </c>
      <c r="I79" s="589"/>
      <c r="J79" s="252" t="s">
        <v>2123</v>
      </c>
      <c r="K79" s="555" t="s">
        <v>76</v>
      </c>
      <c r="L79" s="557" t="s">
        <v>2124</v>
      </c>
      <c r="M79" s="537"/>
      <c r="N79" s="537"/>
      <c r="O79" s="537"/>
      <c r="W79">
        <v>2996.889976079999</v>
      </c>
      <c r="X79">
        <v>1903.7978467199994</v>
      </c>
    </row>
    <row r="80" spans="1:25" ht="15.75" thickBot="1">
      <c r="A80" s="554"/>
      <c r="B80" s="796" t="s">
        <v>4</v>
      </c>
      <c r="C80" s="796"/>
      <c r="D80" s="796"/>
      <c r="E80" s="552"/>
      <c r="F80" s="572" t="s">
        <v>2163</v>
      </c>
      <c r="G80" s="559">
        <f t="shared" si="9"/>
        <v>3887.69074848</v>
      </c>
      <c r="H80" s="573">
        <v>2</v>
      </c>
      <c r="I80" s="589"/>
      <c r="J80" s="590" t="s">
        <v>2210</v>
      </c>
      <c r="K80" s="591">
        <f>Y80*$X$9</f>
        <v>188.42875127999997</v>
      </c>
      <c r="L80" s="592">
        <v>50</v>
      </c>
      <c r="M80" s="537"/>
      <c r="N80" s="537"/>
      <c r="O80" s="537"/>
      <c r="X80">
        <v>3887.69074848</v>
      </c>
      <c r="Y80">
        <v>188.42875127999997</v>
      </c>
    </row>
    <row r="81" spans="1:15" ht="15.75" thickBot="1">
      <c r="A81" s="554"/>
      <c r="B81" s="252" t="s">
        <v>2123</v>
      </c>
      <c r="C81" s="579" t="s">
        <v>76</v>
      </c>
      <c r="D81" s="587" t="s">
        <v>2124</v>
      </c>
      <c r="E81" s="552"/>
      <c r="F81" s="797" t="s">
        <v>2211</v>
      </c>
      <c r="G81" s="797"/>
      <c r="H81" s="797"/>
      <c r="I81" s="589"/>
      <c r="J81" s="798" t="s">
        <v>2212</v>
      </c>
      <c r="K81" s="798"/>
      <c r="L81" s="798"/>
      <c r="M81" s="537"/>
      <c r="N81" s="537"/>
      <c r="O81" s="537"/>
    </row>
    <row r="82" spans="1:23" ht="15.75" thickBot="1">
      <c r="A82" s="554"/>
      <c r="B82" s="558">
        <v>16</v>
      </c>
      <c r="C82" s="566">
        <f>W82*$X$9</f>
        <v>66.23244935999998</v>
      </c>
      <c r="D82" s="582">
        <v>125</v>
      </c>
      <c r="E82" s="552"/>
      <c r="F82" s="252" t="s">
        <v>2123</v>
      </c>
      <c r="G82" s="555" t="s">
        <v>76</v>
      </c>
      <c r="H82" s="556" t="s">
        <v>2124</v>
      </c>
      <c r="I82" s="589"/>
      <c r="J82" s="578" t="s">
        <v>2123</v>
      </c>
      <c r="K82" s="555" t="s">
        <v>76</v>
      </c>
      <c r="L82" s="583" t="s">
        <v>2124</v>
      </c>
      <c r="M82" s="537"/>
      <c r="N82" s="537"/>
      <c r="O82" s="537"/>
      <c r="W82">
        <v>66.23244935999998</v>
      </c>
    </row>
    <row r="83" spans="1:25" ht="15.75" thickBot="1">
      <c r="A83" s="554"/>
      <c r="B83" s="561">
        <v>20</v>
      </c>
      <c r="C83" s="566">
        <f aca="true" t="shared" si="12" ref="C83:C91">W83*$X$9</f>
        <v>68.28616871999999</v>
      </c>
      <c r="D83" s="562">
        <v>125</v>
      </c>
      <c r="E83" s="552"/>
      <c r="F83" s="558" t="s">
        <v>2125</v>
      </c>
      <c r="G83" s="581">
        <f>X83*$X$9</f>
        <v>102.68596799999996</v>
      </c>
      <c r="H83" s="593">
        <v>40</v>
      </c>
      <c r="I83" s="552"/>
      <c r="J83" s="558" t="s">
        <v>2213</v>
      </c>
      <c r="K83" s="559">
        <f>Y83*$X$9</f>
        <v>380.96494128000006</v>
      </c>
      <c r="L83" s="560">
        <v>40</v>
      </c>
      <c r="M83" s="537"/>
      <c r="N83" s="537"/>
      <c r="O83" s="537"/>
      <c r="W83">
        <v>68.28616871999999</v>
      </c>
      <c r="X83">
        <v>102.68596799999996</v>
      </c>
      <c r="Y83">
        <v>380.96494128000006</v>
      </c>
    </row>
    <row r="84" spans="1:25" ht="15.75" thickBot="1">
      <c r="A84" s="554"/>
      <c r="B84" s="565">
        <v>25</v>
      </c>
      <c r="C84" s="566">
        <f t="shared" si="12"/>
        <v>84.71592359999997</v>
      </c>
      <c r="D84" s="567">
        <v>75</v>
      </c>
      <c r="E84" s="552"/>
      <c r="F84" s="561" t="s">
        <v>2126</v>
      </c>
      <c r="G84" s="581">
        <f aca="true" t="shared" si="13" ref="G84:G90">X84*$X$9</f>
        <v>108.33369623999997</v>
      </c>
      <c r="H84" s="562">
        <v>40</v>
      </c>
      <c r="I84" s="552"/>
      <c r="J84" s="563" t="s">
        <v>2214</v>
      </c>
      <c r="K84" s="559">
        <f>Y84*$X$9</f>
        <v>423.579618</v>
      </c>
      <c r="L84" s="564">
        <v>30</v>
      </c>
      <c r="M84" s="537"/>
      <c r="N84" s="537"/>
      <c r="O84" s="537"/>
      <c r="W84">
        <v>84.71592359999997</v>
      </c>
      <c r="X84">
        <v>108.33369623999997</v>
      </c>
      <c r="Y84">
        <v>423.579618</v>
      </c>
    </row>
    <row r="85" spans="1:25" ht="15.75" thickBot="1">
      <c r="A85" s="554"/>
      <c r="B85" s="563">
        <v>32</v>
      </c>
      <c r="C85" s="566">
        <f t="shared" si="12"/>
        <v>108.33369623999997</v>
      </c>
      <c r="D85" s="564">
        <v>50</v>
      </c>
      <c r="E85" s="552"/>
      <c r="F85" s="574" t="s">
        <v>2128</v>
      </c>
      <c r="G85" s="581">
        <f t="shared" si="13"/>
        <v>144.27378503999998</v>
      </c>
      <c r="H85" s="575">
        <v>30</v>
      </c>
      <c r="I85" s="552"/>
      <c r="J85" s="576" t="s">
        <v>2215</v>
      </c>
      <c r="K85" s="559">
        <f>Y85*$X$9</f>
        <v>470.3017334399999</v>
      </c>
      <c r="L85" s="577">
        <v>20</v>
      </c>
      <c r="M85" s="537"/>
      <c r="N85" s="537"/>
      <c r="O85" s="537"/>
      <c r="W85">
        <v>108.33369623999997</v>
      </c>
      <c r="X85">
        <v>144.27378503999998</v>
      </c>
      <c r="Y85">
        <v>470.3017334399999</v>
      </c>
    </row>
    <row r="86" spans="1:24" ht="15.75" thickBot="1">
      <c r="A86" s="554"/>
      <c r="B86" s="565">
        <v>40</v>
      </c>
      <c r="C86" s="566">
        <f t="shared" si="12"/>
        <v>161.73039959999997</v>
      </c>
      <c r="D86" s="567">
        <v>24</v>
      </c>
      <c r="E86" s="552"/>
      <c r="F86" s="563" t="s">
        <v>2129</v>
      </c>
      <c r="G86" s="581">
        <f t="shared" si="13"/>
        <v>144.27378503999998</v>
      </c>
      <c r="H86" s="564">
        <v>30</v>
      </c>
      <c r="I86" s="589"/>
      <c r="J86" s="552"/>
      <c r="K86" s="594"/>
      <c r="L86" s="595"/>
      <c r="M86" s="537"/>
      <c r="N86" s="537"/>
      <c r="O86" s="537"/>
      <c r="W86">
        <v>161.73039959999997</v>
      </c>
      <c r="X86">
        <v>144.27378503999998</v>
      </c>
    </row>
    <row r="87" spans="1:24" ht="15.75" thickBot="1">
      <c r="A87" s="554"/>
      <c r="B87" s="563">
        <v>50</v>
      </c>
      <c r="C87" s="566">
        <f t="shared" si="12"/>
        <v>221.80169088</v>
      </c>
      <c r="D87" s="564">
        <v>30</v>
      </c>
      <c r="E87" s="552"/>
      <c r="F87" s="565" t="s">
        <v>2133</v>
      </c>
      <c r="G87" s="581">
        <f t="shared" si="13"/>
        <v>200.2376375999999</v>
      </c>
      <c r="H87" s="567">
        <v>15</v>
      </c>
      <c r="I87" s="589"/>
      <c r="J87" s="552"/>
      <c r="K87" s="594"/>
      <c r="L87" s="595"/>
      <c r="M87" s="537"/>
      <c r="N87" s="537"/>
      <c r="O87" s="537"/>
      <c r="W87">
        <v>221.80169088</v>
      </c>
      <c r="X87">
        <v>200.2376375999999</v>
      </c>
    </row>
    <row r="88" spans="1:24" ht="15.75" thickBot="1">
      <c r="A88" s="554"/>
      <c r="B88" s="565">
        <v>63</v>
      </c>
      <c r="C88" s="566">
        <f t="shared" si="12"/>
        <v>309.08476367999987</v>
      </c>
      <c r="D88" s="567">
        <v>34</v>
      </c>
      <c r="E88" s="552"/>
      <c r="F88" s="563" t="s">
        <v>2142</v>
      </c>
      <c r="G88" s="581">
        <f t="shared" si="13"/>
        <v>285.98042088</v>
      </c>
      <c r="H88" s="564">
        <v>9</v>
      </c>
      <c r="I88" s="552"/>
      <c r="J88" s="552"/>
      <c r="K88" s="594"/>
      <c r="L88" s="595"/>
      <c r="M88" s="537"/>
      <c r="N88" s="537"/>
      <c r="O88" s="537"/>
      <c r="W88">
        <v>309.08476367999987</v>
      </c>
      <c r="X88">
        <v>285.98042088</v>
      </c>
    </row>
    <row r="89" spans="1:24" ht="15.75" thickBot="1">
      <c r="A89" s="554"/>
      <c r="B89" s="568">
        <v>75</v>
      </c>
      <c r="C89" s="566">
        <f t="shared" si="12"/>
        <v>668.4856516799998</v>
      </c>
      <c r="D89" s="569">
        <v>23</v>
      </c>
      <c r="E89" s="552"/>
      <c r="F89" s="565" t="s">
        <v>2148</v>
      </c>
      <c r="G89" s="581">
        <f t="shared" si="13"/>
        <v>398.9349856799999</v>
      </c>
      <c r="H89" s="567">
        <v>10</v>
      </c>
      <c r="I89" s="552"/>
      <c r="J89" s="552"/>
      <c r="K89" s="594"/>
      <c r="L89" s="595"/>
      <c r="M89" s="537"/>
      <c r="N89" s="537"/>
      <c r="O89" s="537"/>
      <c r="W89">
        <v>668.4856516799998</v>
      </c>
      <c r="X89">
        <v>398.9349856799999</v>
      </c>
    </row>
    <row r="90" spans="1:24" ht="15.75" thickBot="1">
      <c r="A90" s="554"/>
      <c r="B90" s="570">
        <v>90</v>
      </c>
      <c r="C90" s="566">
        <f t="shared" si="12"/>
        <v>1083.85039224</v>
      </c>
      <c r="D90" s="571">
        <v>16</v>
      </c>
      <c r="E90" s="552"/>
      <c r="F90" s="572" t="s">
        <v>2153</v>
      </c>
      <c r="G90" s="581">
        <f t="shared" si="13"/>
        <v>596.6054740799998</v>
      </c>
      <c r="H90" s="573">
        <v>12</v>
      </c>
      <c r="I90" s="596"/>
      <c r="J90" s="552"/>
      <c r="K90" s="597"/>
      <c r="L90" s="598"/>
      <c r="M90" s="537"/>
      <c r="N90" s="537"/>
      <c r="O90" s="537"/>
      <c r="W90">
        <v>1083.85039224</v>
      </c>
      <c r="X90">
        <v>596.6054740799998</v>
      </c>
    </row>
    <row r="91" spans="1:23" ht="15.75" thickBot="1">
      <c r="A91" s="554"/>
      <c r="B91" s="572">
        <v>110</v>
      </c>
      <c r="C91" s="566">
        <f t="shared" si="12"/>
        <v>1666.0798307999994</v>
      </c>
      <c r="D91" s="573">
        <v>8</v>
      </c>
      <c r="E91" s="534"/>
      <c r="F91" s="534"/>
      <c r="G91" s="535"/>
      <c r="H91" s="595"/>
      <c r="I91" s="596"/>
      <c r="J91" s="552"/>
      <c r="K91" s="594"/>
      <c r="L91" s="599"/>
      <c r="M91" s="537"/>
      <c r="N91" s="537"/>
      <c r="O91" s="537"/>
      <c r="W91">
        <v>1666.0798307999994</v>
      </c>
    </row>
    <row r="92" spans="1:15" ht="15">
      <c r="A92" s="554"/>
      <c r="B92" s="552"/>
      <c r="C92" s="594"/>
      <c r="D92" s="595"/>
      <c r="E92" s="589"/>
      <c r="F92" s="552"/>
      <c r="G92" s="594"/>
      <c r="H92" s="595"/>
      <c r="I92" s="552"/>
      <c r="J92" s="552"/>
      <c r="K92" s="594"/>
      <c r="L92" s="595"/>
      <c r="M92" s="537"/>
      <c r="N92" s="537"/>
      <c r="O92" s="537"/>
    </row>
  </sheetData>
  <sheetProtection/>
  <mergeCells count="20">
    <mergeCell ref="M4:N5"/>
    <mergeCell ref="L3:O3"/>
    <mergeCell ref="B64:D64"/>
    <mergeCell ref="J70:L70"/>
    <mergeCell ref="J78:L78"/>
    <mergeCell ref="B80:D80"/>
    <mergeCell ref="H4:K4"/>
    <mergeCell ref="A8:E8"/>
    <mergeCell ref="F8:H8"/>
    <mergeCell ref="J8:L8"/>
    <mergeCell ref="F20:H20"/>
    <mergeCell ref="B33:D33"/>
    <mergeCell ref="F81:H81"/>
    <mergeCell ref="J81:L81"/>
    <mergeCell ref="F38:H38"/>
    <mergeCell ref="A45:E45"/>
    <mergeCell ref="F51:H51"/>
    <mergeCell ref="J55:L55"/>
    <mergeCell ref="J62:L62"/>
    <mergeCell ref="F63:H63"/>
  </mergeCells>
  <hyperlinks>
    <hyperlink ref="H4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P30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0.28125" style="0" customWidth="1"/>
    <col min="2" max="2" width="10.8515625" style="0" customWidth="1"/>
    <col min="3" max="3" width="15.57421875" style="0" customWidth="1"/>
    <col min="9" max="9" width="4.421875" style="0" customWidth="1"/>
    <col min="10" max="15" width="9.140625" style="0" customWidth="1"/>
    <col min="16" max="16" width="9.140625" style="0" hidden="1" customWidth="1"/>
  </cols>
  <sheetData>
    <row r="3" spans="7:8" ht="18.75" customHeight="1" thickBot="1">
      <c r="G3" s="631" t="s">
        <v>10</v>
      </c>
      <c r="H3" s="631"/>
    </row>
    <row r="4" spans="7:8" ht="18" customHeight="1" thickTop="1">
      <c r="G4" s="623"/>
      <c r="H4" s="624"/>
    </row>
    <row r="5" spans="3:8" ht="17.25" customHeight="1" thickBot="1">
      <c r="C5" s="639" t="s">
        <v>64</v>
      </c>
      <c r="D5" s="639"/>
      <c r="E5" s="639"/>
      <c r="G5" s="625"/>
      <c r="H5" s="626"/>
    </row>
    <row r="6" spans="1:3" ht="15.75" thickTop="1">
      <c r="A6" s="632" t="s">
        <v>1069</v>
      </c>
      <c r="B6" s="632"/>
      <c r="C6" s="632"/>
    </row>
    <row r="7" spans="1:3" ht="15">
      <c r="A7" s="632"/>
      <c r="B7" s="632"/>
      <c r="C7" s="632"/>
    </row>
    <row r="8" ht="15.75" thickBot="1"/>
    <row r="9" spans="1:3" ht="15.75" thickTop="1">
      <c r="A9" s="633" t="s">
        <v>15</v>
      </c>
      <c r="B9" s="637" t="s">
        <v>226</v>
      </c>
      <c r="C9" s="635" t="s">
        <v>71</v>
      </c>
    </row>
    <row r="10" spans="1:16" ht="20.25" customHeight="1" thickBot="1">
      <c r="A10" s="634"/>
      <c r="B10" s="638"/>
      <c r="C10" s="636"/>
      <c r="P10">
        <f>(100-G4)/100</f>
        <v>1</v>
      </c>
    </row>
    <row r="11" spans="1:16" ht="15" customHeight="1" thickBot="1">
      <c r="A11" s="304" t="s">
        <v>769</v>
      </c>
      <c r="B11" s="301" t="s">
        <v>1068</v>
      </c>
      <c r="C11" s="302">
        <f>P11*$P$10</f>
        <v>133.2</v>
      </c>
      <c r="P11">
        <v>133.2</v>
      </c>
    </row>
    <row r="12" spans="1:16" ht="15.75" thickBot="1">
      <c r="A12" s="304" t="s">
        <v>770</v>
      </c>
      <c r="B12" s="301" t="s">
        <v>1068</v>
      </c>
      <c r="C12" s="302">
        <f aca="true" t="shared" si="0" ref="C12:C69">P12*$P$10</f>
        <v>178.25</v>
      </c>
      <c r="P12">
        <v>178.25</v>
      </c>
    </row>
    <row r="13" spans="1:16" ht="15.75" thickBot="1">
      <c r="A13" s="304" t="s">
        <v>771</v>
      </c>
      <c r="B13" s="301" t="s">
        <v>1068</v>
      </c>
      <c r="C13" s="302">
        <f t="shared" si="0"/>
        <v>133.2</v>
      </c>
      <c r="P13">
        <v>133.2</v>
      </c>
    </row>
    <row r="14" spans="1:16" ht="15.75" thickBot="1">
      <c r="A14" s="304" t="s">
        <v>772</v>
      </c>
      <c r="B14" s="301" t="s">
        <v>1068</v>
      </c>
      <c r="C14" s="302">
        <f t="shared" si="0"/>
        <v>156.43</v>
      </c>
      <c r="P14">
        <v>156.43</v>
      </c>
    </row>
    <row r="15" spans="1:16" ht="15.75" thickBot="1">
      <c r="A15" s="304" t="s">
        <v>773</v>
      </c>
      <c r="B15" s="301" t="s">
        <v>1068</v>
      </c>
      <c r="C15" s="302">
        <f t="shared" si="0"/>
        <v>133.2</v>
      </c>
      <c r="P15">
        <v>133.2</v>
      </c>
    </row>
    <row r="16" spans="1:16" ht="15.75" thickBot="1">
      <c r="A16" s="304" t="s">
        <v>774</v>
      </c>
      <c r="B16" s="301" t="s">
        <v>1068</v>
      </c>
      <c r="C16" s="302">
        <f t="shared" si="0"/>
        <v>156.43</v>
      </c>
      <c r="P16">
        <v>156.43</v>
      </c>
    </row>
    <row r="17" spans="1:16" ht="15.75" thickBot="1">
      <c r="A17" s="304" t="s">
        <v>775</v>
      </c>
      <c r="B17" s="301" t="s">
        <v>1068</v>
      </c>
      <c r="C17" s="302">
        <f t="shared" si="0"/>
        <v>257.54</v>
      </c>
      <c r="P17">
        <v>257.54</v>
      </c>
    </row>
    <row r="18" spans="1:16" ht="15.75" thickBot="1">
      <c r="A18" s="304" t="s">
        <v>776</v>
      </c>
      <c r="B18" s="301" t="s">
        <v>1068</v>
      </c>
      <c r="C18" s="302">
        <f t="shared" si="0"/>
        <v>165.43</v>
      </c>
      <c r="P18">
        <v>165.43</v>
      </c>
    </row>
    <row r="19" spans="1:16" ht="15.75" thickBot="1">
      <c r="A19" s="304" t="s">
        <v>777</v>
      </c>
      <c r="B19" s="301" t="s">
        <v>1068</v>
      </c>
      <c r="C19" s="302">
        <f t="shared" si="0"/>
        <v>189.46</v>
      </c>
      <c r="P19">
        <v>189.46</v>
      </c>
    </row>
    <row r="20" spans="1:16" ht="15.75" thickBot="1">
      <c r="A20" s="304" t="s">
        <v>778</v>
      </c>
      <c r="B20" s="301" t="s">
        <v>1068</v>
      </c>
      <c r="C20" s="302">
        <f t="shared" si="0"/>
        <v>278.54</v>
      </c>
      <c r="P20">
        <v>278.54</v>
      </c>
    </row>
    <row r="21" spans="1:16" ht="15.75" thickBot="1">
      <c r="A21" s="304" t="s">
        <v>779</v>
      </c>
      <c r="B21" s="301" t="s">
        <v>1068</v>
      </c>
      <c r="C21" s="302">
        <f t="shared" si="0"/>
        <v>316.25</v>
      </c>
      <c r="P21">
        <v>316.25</v>
      </c>
    </row>
    <row r="22" spans="1:16" ht="15.75" thickBot="1">
      <c r="A22" s="304" t="s">
        <v>780</v>
      </c>
      <c r="B22" s="301" t="s">
        <v>1068</v>
      </c>
      <c r="C22" s="302">
        <f t="shared" si="0"/>
        <v>145.54</v>
      </c>
      <c r="P22">
        <v>145.54</v>
      </c>
    </row>
    <row r="23" spans="1:16" ht="15.75" thickBot="1">
      <c r="A23" s="304" t="s">
        <v>781</v>
      </c>
      <c r="B23" s="301" t="s">
        <v>1068</v>
      </c>
      <c r="C23" s="302">
        <f t="shared" si="0"/>
        <v>264.43</v>
      </c>
      <c r="P23">
        <v>264.43</v>
      </c>
    </row>
    <row r="24" spans="1:16" ht="15.75" thickBot="1">
      <c r="A24" s="304" t="s">
        <v>782</v>
      </c>
      <c r="B24" s="301" t="s">
        <v>1068</v>
      </c>
      <c r="C24" s="302">
        <f t="shared" si="0"/>
        <v>121.32</v>
      </c>
      <c r="P24">
        <v>121.32</v>
      </c>
    </row>
    <row r="25" spans="1:16" ht="15.75" thickBot="1">
      <c r="A25" s="304" t="s">
        <v>783</v>
      </c>
      <c r="B25" s="301" t="s">
        <v>1068</v>
      </c>
      <c r="C25" s="302">
        <f t="shared" si="0"/>
        <v>142.21</v>
      </c>
      <c r="P25">
        <v>142.21</v>
      </c>
    </row>
    <row r="26" spans="1:16" ht="15.75" thickBot="1">
      <c r="A26" s="304" t="s">
        <v>784</v>
      </c>
      <c r="B26" s="301" t="s">
        <v>1068</v>
      </c>
      <c r="C26" s="302">
        <f t="shared" si="0"/>
        <v>121.32</v>
      </c>
      <c r="P26">
        <v>121.32</v>
      </c>
    </row>
    <row r="27" spans="1:16" ht="15.75" thickBot="1">
      <c r="A27" s="304" t="s">
        <v>785</v>
      </c>
      <c r="B27" s="301" t="s">
        <v>1068</v>
      </c>
      <c r="C27" s="302">
        <f t="shared" si="0"/>
        <v>186.54</v>
      </c>
      <c r="P27">
        <v>186.54</v>
      </c>
    </row>
    <row r="28" spans="1:16" ht="15.75" thickBot="1">
      <c r="A28" s="304" t="s">
        <v>786</v>
      </c>
      <c r="B28" s="301" t="s">
        <v>1068</v>
      </c>
      <c r="C28" s="302">
        <f t="shared" si="0"/>
        <v>202.34</v>
      </c>
      <c r="P28">
        <v>202.34</v>
      </c>
    </row>
    <row r="29" spans="1:16" ht="15.75" thickBot="1">
      <c r="A29" s="304" t="s">
        <v>787</v>
      </c>
      <c r="B29" s="301" t="s">
        <v>1068</v>
      </c>
      <c r="C29" s="302">
        <f t="shared" si="0"/>
        <v>1.771</v>
      </c>
      <c r="P29">
        <v>1.771</v>
      </c>
    </row>
    <row r="30" spans="1:16" ht="15.75" thickBot="1">
      <c r="A30" s="304" t="s">
        <v>788</v>
      </c>
      <c r="B30" s="301" t="s">
        <v>1068</v>
      </c>
      <c r="C30" s="302">
        <f t="shared" si="0"/>
        <v>1.842</v>
      </c>
      <c r="P30">
        <v>1.842</v>
      </c>
    </row>
    <row r="31" spans="1:16" ht="15.75" thickBot="1">
      <c r="A31" s="304" t="s">
        <v>789</v>
      </c>
      <c r="B31" s="301" t="s">
        <v>1068</v>
      </c>
      <c r="C31" s="302">
        <f t="shared" si="0"/>
        <v>4.6</v>
      </c>
      <c r="P31">
        <v>4.6</v>
      </c>
    </row>
    <row r="32" spans="1:16" ht="15.75" thickBot="1">
      <c r="A32" s="304" t="s">
        <v>790</v>
      </c>
      <c r="B32" s="301" t="s">
        <v>1068</v>
      </c>
      <c r="C32" s="302">
        <f t="shared" si="0"/>
        <v>4.73</v>
      </c>
      <c r="P32">
        <v>4.73</v>
      </c>
    </row>
    <row r="33" spans="1:16" ht="15.75" thickBot="1">
      <c r="A33" s="304" t="s">
        <v>791</v>
      </c>
      <c r="B33" s="301" t="s">
        <v>1068</v>
      </c>
      <c r="C33" s="302">
        <f t="shared" si="0"/>
        <v>6.44</v>
      </c>
      <c r="P33">
        <v>6.44</v>
      </c>
    </row>
    <row r="34" spans="1:16" ht="15.75" thickBot="1">
      <c r="A34" s="304" t="s">
        <v>792</v>
      </c>
      <c r="B34" s="301" t="s">
        <v>1068</v>
      </c>
      <c r="C34" s="302">
        <f t="shared" si="0"/>
        <v>6.86</v>
      </c>
      <c r="P34">
        <v>6.86</v>
      </c>
    </row>
    <row r="35" spans="1:16" ht="15.75" thickBot="1">
      <c r="A35" s="304" t="s">
        <v>793</v>
      </c>
      <c r="B35" s="301" t="s">
        <v>1068</v>
      </c>
      <c r="C35" s="302">
        <f t="shared" si="0"/>
        <v>12.65</v>
      </c>
      <c r="P35">
        <v>12.65</v>
      </c>
    </row>
    <row r="36" spans="1:16" ht="15.75" thickBot="1">
      <c r="A36" s="304" t="s">
        <v>794</v>
      </c>
      <c r="B36" s="301" t="s">
        <v>1068</v>
      </c>
      <c r="C36" s="302">
        <f t="shared" si="0"/>
        <v>32.1</v>
      </c>
      <c r="P36">
        <v>32.1</v>
      </c>
    </row>
    <row r="37" spans="1:16" ht="15.75" thickBot="1">
      <c r="A37" s="304" t="s">
        <v>795</v>
      </c>
      <c r="B37" s="301" t="s">
        <v>1068</v>
      </c>
      <c r="C37" s="302">
        <f t="shared" si="0"/>
        <v>33.42</v>
      </c>
      <c r="P37">
        <v>33.42</v>
      </c>
    </row>
    <row r="38" spans="1:16" ht="15.75" thickBot="1">
      <c r="A38" s="304" t="s">
        <v>796</v>
      </c>
      <c r="B38" s="301" t="s">
        <v>1068</v>
      </c>
      <c r="C38" s="302">
        <f t="shared" si="0"/>
        <v>31.21</v>
      </c>
      <c r="P38">
        <v>31.21</v>
      </c>
    </row>
    <row r="39" spans="1:16" ht="15.75" thickBot="1">
      <c r="A39" s="304" t="s">
        <v>797</v>
      </c>
      <c r="B39" s="301" t="s">
        <v>1068</v>
      </c>
      <c r="C39" s="302">
        <f t="shared" si="0"/>
        <v>50.24</v>
      </c>
      <c r="P39">
        <v>50.24</v>
      </c>
    </row>
    <row r="40" spans="1:16" ht="15.75" thickBot="1">
      <c r="A40" s="304" t="s">
        <v>798</v>
      </c>
      <c r="B40" s="301" t="s">
        <v>1068</v>
      </c>
      <c r="C40" s="302">
        <f t="shared" si="0"/>
        <v>48.48</v>
      </c>
      <c r="P40">
        <v>48.48</v>
      </c>
    </row>
    <row r="41" spans="1:16" ht="15.75" thickBot="1">
      <c r="A41" s="304" t="s">
        <v>799</v>
      </c>
      <c r="B41" s="301" t="s">
        <v>1068</v>
      </c>
      <c r="C41" s="302">
        <f t="shared" si="0"/>
        <v>81.45</v>
      </c>
      <c r="P41">
        <v>81.45</v>
      </c>
    </row>
    <row r="42" spans="1:16" ht="15.75" thickBot="1">
      <c r="A42" s="304" t="s">
        <v>800</v>
      </c>
      <c r="B42" s="301" t="s">
        <v>1068</v>
      </c>
      <c r="C42" s="302">
        <f t="shared" si="0"/>
        <v>84.89</v>
      </c>
      <c r="P42">
        <v>84.89</v>
      </c>
    </row>
    <row r="43" spans="1:16" ht="15.75" thickBot="1">
      <c r="A43" s="304" t="s">
        <v>801</v>
      </c>
      <c r="B43" s="301" t="s">
        <v>1068</v>
      </c>
      <c r="C43" s="302">
        <f t="shared" si="0"/>
        <v>108.42</v>
      </c>
      <c r="P43">
        <v>108.42</v>
      </c>
    </row>
    <row r="44" spans="1:16" ht="15.75" thickBot="1">
      <c r="A44" s="304" t="s">
        <v>802</v>
      </c>
      <c r="B44" s="301" t="s">
        <v>1068</v>
      </c>
      <c r="C44" s="302">
        <f t="shared" si="0"/>
        <v>112.43</v>
      </c>
      <c r="P44">
        <v>112.43</v>
      </c>
    </row>
    <row r="45" spans="1:16" ht="15.75" thickBot="1">
      <c r="A45" s="304" t="s">
        <v>803</v>
      </c>
      <c r="B45" s="301" t="s">
        <v>1068</v>
      </c>
      <c r="C45" s="302">
        <f t="shared" si="0"/>
        <v>2.12</v>
      </c>
      <c r="P45">
        <v>2.12</v>
      </c>
    </row>
    <row r="46" spans="1:16" ht="15.75" thickBot="1">
      <c r="A46" s="304" t="s">
        <v>804</v>
      </c>
      <c r="B46" s="301" t="s">
        <v>1068</v>
      </c>
      <c r="C46" s="302">
        <f t="shared" si="0"/>
        <v>119.56</v>
      </c>
      <c r="P46">
        <v>119.56</v>
      </c>
    </row>
    <row r="47" spans="1:16" ht="15.75" thickBot="1">
      <c r="A47" s="304" t="s">
        <v>805</v>
      </c>
      <c r="B47" s="301" t="s">
        <v>1068</v>
      </c>
      <c r="C47" s="302">
        <f t="shared" si="0"/>
        <v>142.78</v>
      </c>
      <c r="P47">
        <v>142.78</v>
      </c>
    </row>
    <row r="48" spans="1:16" ht="15" customHeight="1" thickBot="1">
      <c r="A48" s="304" t="s">
        <v>806</v>
      </c>
      <c r="B48" s="301" t="s">
        <v>1068</v>
      </c>
      <c r="C48" s="302">
        <f t="shared" si="0"/>
        <v>128.45</v>
      </c>
      <c r="P48">
        <v>128.45</v>
      </c>
    </row>
    <row r="49" spans="1:16" ht="15.75" customHeight="1" thickBot="1">
      <c r="A49" s="304" t="s">
        <v>807</v>
      </c>
      <c r="B49" s="301" t="s">
        <v>1068</v>
      </c>
      <c r="C49" s="302">
        <f t="shared" si="0"/>
        <v>146.89</v>
      </c>
      <c r="P49">
        <v>146.89</v>
      </c>
    </row>
    <row r="50" spans="1:16" ht="17.25" customHeight="1" thickBot="1">
      <c r="A50" s="304" t="s">
        <v>808</v>
      </c>
      <c r="B50" s="301" t="s">
        <v>1068</v>
      </c>
      <c r="C50" s="302">
        <f t="shared" si="0"/>
        <v>108.54</v>
      </c>
      <c r="P50">
        <v>108.54</v>
      </c>
    </row>
    <row r="51" spans="1:16" ht="18.75" customHeight="1" thickBot="1">
      <c r="A51" s="304" t="s">
        <v>809</v>
      </c>
      <c r="B51" s="301" t="s">
        <v>1068</v>
      </c>
      <c r="C51" s="302">
        <f t="shared" si="0"/>
        <v>102.42</v>
      </c>
      <c r="P51">
        <v>102.42</v>
      </c>
    </row>
    <row r="52" spans="1:16" ht="18" customHeight="1" thickBot="1">
      <c r="A52" s="304" t="s">
        <v>810</v>
      </c>
      <c r="B52" s="301" t="s">
        <v>1068</v>
      </c>
      <c r="C52" s="302">
        <f t="shared" si="0"/>
        <v>132.65</v>
      </c>
      <c r="P52">
        <v>132.65</v>
      </c>
    </row>
    <row r="53" spans="1:16" ht="15.75" thickBot="1">
      <c r="A53" s="304" t="s">
        <v>811</v>
      </c>
      <c r="B53" s="301" t="s">
        <v>1068</v>
      </c>
      <c r="C53" s="302">
        <f t="shared" si="0"/>
        <v>234.6</v>
      </c>
      <c r="P53">
        <v>234.6</v>
      </c>
    </row>
    <row r="54" spans="1:16" ht="15.75" thickBot="1">
      <c r="A54" s="304" t="s">
        <v>812</v>
      </c>
      <c r="B54" s="301" t="s">
        <v>1068</v>
      </c>
      <c r="C54" s="302">
        <f t="shared" si="0"/>
        <v>102.787</v>
      </c>
      <c r="P54">
        <v>102.787</v>
      </c>
    </row>
    <row r="55" spans="1:16" ht="15.75" thickBot="1">
      <c r="A55" s="304" t="s">
        <v>813</v>
      </c>
      <c r="B55" s="301" t="s">
        <v>1068</v>
      </c>
      <c r="C55" s="302">
        <f t="shared" si="0"/>
        <v>141.72813029827313</v>
      </c>
      <c r="P55">
        <v>141.72813029827313</v>
      </c>
    </row>
    <row r="56" spans="1:16" ht="15.75" thickBot="1">
      <c r="A56" s="304" t="s">
        <v>814</v>
      </c>
      <c r="B56" s="301" t="s">
        <v>1068</v>
      </c>
      <c r="C56" s="302">
        <f t="shared" si="0"/>
        <v>202.26335989717222</v>
      </c>
      <c r="P56">
        <v>202.26335989717222</v>
      </c>
    </row>
    <row r="57" spans="1:16" ht="15.75" thickBot="1">
      <c r="A57" s="304" t="s">
        <v>815</v>
      </c>
      <c r="B57" s="301" t="s">
        <v>1068</v>
      </c>
      <c r="C57" s="302">
        <f t="shared" si="0"/>
        <v>161.41399999999996</v>
      </c>
      <c r="P57">
        <v>161.41399999999996</v>
      </c>
    </row>
    <row r="58" spans="1:16" ht="15.75" thickBot="1">
      <c r="A58" s="304" t="s">
        <v>816</v>
      </c>
      <c r="B58" s="301" t="s">
        <v>1068</v>
      </c>
      <c r="C58" s="302">
        <f t="shared" si="0"/>
        <v>499.08911061946895</v>
      </c>
      <c r="P58">
        <v>499.08911061946895</v>
      </c>
    </row>
    <row r="59" spans="1:16" ht="15.75" thickBot="1">
      <c r="A59" s="304" t="s">
        <v>817</v>
      </c>
      <c r="B59" s="301" t="s">
        <v>1068</v>
      </c>
      <c r="C59" s="302">
        <f t="shared" si="0"/>
        <v>315.0079999999999</v>
      </c>
      <c r="P59">
        <v>315.0079999999999</v>
      </c>
    </row>
    <row r="60" spans="1:16" ht="15.75" thickBot="1">
      <c r="A60" s="304" t="s">
        <v>818</v>
      </c>
      <c r="B60" s="301" t="s">
        <v>1068</v>
      </c>
      <c r="C60" s="302">
        <f t="shared" si="0"/>
        <v>642.0643684210526</v>
      </c>
      <c r="P60">
        <v>642.0643684210526</v>
      </c>
    </row>
    <row r="61" spans="1:16" ht="15.75" thickBot="1">
      <c r="A61" s="304" t="s">
        <v>819</v>
      </c>
      <c r="B61" s="301" t="s">
        <v>1068</v>
      </c>
      <c r="C61" s="302">
        <f t="shared" si="0"/>
        <v>1116.0749999999998</v>
      </c>
      <c r="P61">
        <v>1116.0749999999998</v>
      </c>
    </row>
    <row r="62" spans="1:16" ht="15.75" thickBot="1">
      <c r="A62" s="304" t="s">
        <v>820</v>
      </c>
      <c r="B62" s="301" t="s">
        <v>1068</v>
      </c>
      <c r="C62" s="302">
        <f t="shared" si="0"/>
        <v>1419.629</v>
      </c>
      <c r="P62">
        <v>1419.629</v>
      </c>
    </row>
    <row r="63" spans="1:16" ht="18" customHeight="1" thickBot="1">
      <c r="A63" s="304" t="s">
        <v>821</v>
      </c>
      <c r="B63" s="301" t="s">
        <v>1068</v>
      </c>
      <c r="C63" s="302">
        <f t="shared" si="0"/>
        <v>253.73599999999996</v>
      </c>
      <c r="P63">
        <v>253.73599999999996</v>
      </c>
    </row>
    <row r="64" spans="1:16" ht="19.5" customHeight="1" thickBot="1">
      <c r="A64" s="304" t="s">
        <v>822</v>
      </c>
      <c r="B64" s="301" t="s">
        <v>1068</v>
      </c>
      <c r="C64" s="302">
        <f t="shared" si="0"/>
        <v>168.32078531855953</v>
      </c>
      <c r="P64">
        <v>168.32078531855953</v>
      </c>
    </row>
    <row r="65" spans="1:16" ht="18.75" customHeight="1" thickBot="1">
      <c r="A65" s="304" t="s">
        <v>823</v>
      </c>
      <c r="B65" s="301" t="s">
        <v>1068</v>
      </c>
      <c r="C65" s="302">
        <f t="shared" si="0"/>
        <v>138.897</v>
      </c>
      <c r="P65">
        <v>138.897</v>
      </c>
    </row>
    <row r="66" spans="1:16" ht="18.75" customHeight="1" thickBot="1">
      <c r="A66" s="304" t="s">
        <v>824</v>
      </c>
      <c r="B66" s="301" t="s">
        <v>1068</v>
      </c>
      <c r="C66" s="302">
        <f t="shared" si="0"/>
        <v>138.897</v>
      </c>
      <c r="P66">
        <v>138.897</v>
      </c>
    </row>
    <row r="67" spans="1:16" ht="17.25" customHeight="1" thickBot="1">
      <c r="A67" s="304" t="s">
        <v>825</v>
      </c>
      <c r="B67" s="301" t="s">
        <v>1068</v>
      </c>
      <c r="C67" s="302">
        <f t="shared" si="0"/>
        <v>172.6</v>
      </c>
      <c r="P67">
        <v>172.6</v>
      </c>
    </row>
    <row r="68" spans="1:16" ht="15.75" thickBot="1">
      <c r="A68" s="304" t="s">
        <v>826</v>
      </c>
      <c r="B68" s="301" t="s">
        <v>1068</v>
      </c>
      <c r="C68" s="302">
        <f t="shared" si="0"/>
        <v>12.489</v>
      </c>
      <c r="P68">
        <v>12.489</v>
      </c>
    </row>
    <row r="69" spans="1:16" ht="15.75" thickBot="1">
      <c r="A69" s="304" t="s">
        <v>827</v>
      </c>
      <c r="B69" s="301" t="s">
        <v>1068</v>
      </c>
      <c r="C69" s="302">
        <f t="shared" si="0"/>
        <v>33.143</v>
      </c>
      <c r="P69">
        <v>33.143</v>
      </c>
    </row>
    <row r="70" spans="1:16" ht="15.75" thickBot="1">
      <c r="A70" s="304" t="s">
        <v>828</v>
      </c>
      <c r="B70" s="301" t="s">
        <v>1068</v>
      </c>
      <c r="C70" s="302">
        <f aca="true" t="shared" si="1" ref="C70:C128">P70*$P$10</f>
        <v>404.79999999999995</v>
      </c>
      <c r="P70">
        <v>404.79999999999995</v>
      </c>
    </row>
    <row r="71" spans="1:16" ht="15.75" thickBot="1">
      <c r="A71" s="304" t="s">
        <v>829</v>
      </c>
      <c r="B71" s="301" t="s">
        <v>1068</v>
      </c>
      <c r="C71" s="302">
        <f t="shared" si="1"/>
        <v>404.79999999999995</v>
      </c>
      <c r="P71">
        <v>404.79999999999995</v>
      </c>
    </row>
    <row r="72" spans="1:16" ht="15.75" thickBot="1">
      <c r="A72" s="304" t="s">
        <v>830</v>
      </c>
      <c r="B72" s="301" t="s">
        <v>1068</v>
      </c>
      <c r="C72" s="302">
        <f t="shared" si="1"/>
        <v>4.853</v>
      </c>
      <c r="P72">
        <v>4.853</v>
      </c>
    </row>
    <row r="73" spans="1:16" ht="15.75" thickBot="1">
      <c r="A73" s="304" t="s">
        <v>831</v>
      </c>
      <c r="B73" s="301" t="s">
        <v>1068</v>
      </c>
      <c r="C73" s="302">
        <f t="shared" si="1"/>
        <v>4.08</v>
      </c>
      <c r="P73">
        <v>4.08</v>
      </c>
    </row>
    <row r="74" spans="1:16" ht="15.75" thickBot="1">
      <c r="A74" s="304" t="s">
        <v>832</v>
      </c>
      <c r="B74" s="301" t="s">
        <v>1068</v>
      </c>
      <c r="C74" s="302">
        <f t="shared" si="1"/>
        <v>7.6</v>
      </c>
      <c r="P74">
        <v>7.6</v>
      </c>
    </row>
    <row r="75" spans="1:16" ht="15.75" thickBot="1">
      <c r="A75" s="304" t="s">
        <v>833</v>
      </c>
      <c r="B75" s="301" t="s">
        <v>1068</v>
      </c>
      <c r="C75" s="302">
        <f t="shared" si="1"/>
        <v>84.56</v>
      </c>
      <c r="P75">
        <v>84.56</v>
      </c>
    </row>
    <row r="76" spans="1:16" ht="15.75" thickBot="1">
      <c r="A76" s="304" t="s">
        <v>834</v>
      </c>
      <c r="B76" s="301" t="s">
        <v>1068</v>
      </c>
      <c r="C76" s="302">
        <f t="shared" si="1"/>
        <v>86.43</v>
      </c>
      <c r="P76">
        <v>86.43</v>
      </c>
    </row>
    <row r="77" spans="1:16" ht="15.75" thickBot="1">
      <c r="A77" s="304" t="s">
        <v>835</v>
      </c>
      <c r="B77" s="301" t="s">
        <v>1068</v>
      </c>
      <c r="C77" s="302">
        <f t="shared" si="1"/>
        <v>128.86</v>
      </c>
      <c r="P77">
        <v>128.86</v>
      </c>
    </row>
    <row r="78" spans="1:16" ht="15.75" thickBot="1">
      <c r="A78" s="304" t="s">
        <v>836</v>
      </c>
      <c r="B78" s="301" t="s">
        <v>1068</v>
      </c>
      <c r="C78" s="302">
        <f t="shared" si="1"/>
        <v>132.65</v>
      </c>
      <c r="P78">
        <v>132.65</v>
      </c>
    </row>
    <row r="79" spans="1:16" ht="15.75" thickBot="1">
      <c r="A79" s="304" t="s">
        <v>837</v>
      </c>
      <c r="B79" s="301" t="s">
        <v>1068</v>
      </c>
      <c r="C79" s="302">
        <f t="shared" si="1"/>
        <v>216.54</v>
      </c>
      <c r="P79">
        <v>216.54</v>
      </c>
    </row>
    <row r="80" spans="1:16" ht="15.75" thickBot="1">
      <c r="A80" s="304" t="s">
        <v>838</v>
      </c>
      <c r="B80" s="301" t="s">
        <v>1068</v>
      </c>
      <c r="C80" s="302">
        <f t="shared" si="1"/>
        <v>204.43</v>
      </c>
      <c r="P80">
        <v>204.43</v>
      </c>
    </row>
    <row r="81" spans="1:16" ht="15.75" thickBot="1">
      <c r="A81" s="304" t="s">
        <v>839</v>
      </c>
      <c r="B81" s="301" t="s">
        <v>1068</v>
      </c>
      <c r="C81" s="302">
        <f t="shared" si="1"/>
        <v>3040.43</v>
      </c>
      <c r="P81">
        <v>3040.43</v>
      </c>
    </row>
    <row r="82" spans="1:16" ht="15.75" thickBot="1">
      <c r="A82" s="304" t="s">
        <v>840</v>
      </c>
      <c r="B82" s="301" t="s">
        <v>1068</v>
      </c>
      <c r="C82" s="302">
        <f t="shared" si="1"/>
        <v>3122.65</v>
      </c>
      <c r="P82">
        <v>3122.65</v>
      </c>
    </row>
    <row r="83" spans="1:16" ht="15.75" thickBot="1">
      <c r="A83" s="304" t="s">
        <v>841</v>
      </c>
      <c r="B83" s="301" t="s">
        <v>1068</v>
      </c>
      <c r="C83" s="302">
        <f t="shared" si="1"/>
        <v>44.32</v>
      </c>
      <c r="P83">
        <v>44.32</v>
      </c>
    </row>
    <row r="84" spans="1:16" ht="15.75" thickBot="1">
      <c r="A84" s="304" t="s">
        <v>842</v>
      </c>
      <c r="B84" s="301" t="s">
        <v>1068</v>
      </c>
      <c r="C84" s="302">
        <f t="shared" si="1"/>
        <v>34.76</v>
      </c>
      <c r="P84">
        <v>34.76</v>
      </c>
    </row>
    <row r="85" spans="1:16" ht="15.75" thickBot="1">
      <c r="A85" s="304" t="s">
        <v>843</v>
      </c>
      <c r="B85" s="301" t="s">
        <v>1068</v>
      </c>
      <c r="C85" s="302">
        <f t="shared" si="1"/>
        <v>33.56</v>
      </c>
      <c r="P85">
        <v>33.56</v>
      </c>
    </row>
    <row r="86" spans="1:16" ht="15.75" thickBot="1">
      <c r="A86" s="304" t="s">
        <v>844</v>
      </c>
      <c r="B86" s="301" t="s">
        <v>1068</v>
      </c>
      <c r="C86" s="302">
        <f t="shared" si="1"/>
        <v>121.99199999999999</v>
      </c>
      <c r="P86">
        <v>121.99199999999999</v>
      </c>
    </row>
    <row r="87" spans="1:16" ht="15.75" thickBot="1">
      <c r="A87" s="304" t="s">
        <v>845</v>
      </c>
      <c r="B87" s="301" t="s">
        <v>1068</v>
      </c>
      <c r="C87" s="302">
        <f t="shared" si="1"/>
        <v>82.43</v>
      </c>
      <c r="P87">
        <v>82.43</v>
      </c>
    </row>
    <row r="88" spans="1:16" ht="15.75" thickBot="1">
      <c r="A88" s="304" t="s">
        <v>846</v>
      </c>
      <c r="B88" s="301" t="s">
        <v>1068</v>
      </c>
      <c r="C88" s="302">
        <f t="shared" si="1"/>
        <v>62.905</v>
      </c>
      <c r="P88">
        <v>62.905</v>
      </c>
    </row>
    <row r="89" spans="1:16" ht="15.75" thickBot="1">
      <c r="A89" s="304" t="s">
        <v>847</v>
      </c>
      <c r="B89" s="301" t="s">
        <v>1068</v>
      </c>
      <c r="C89" s="302">
        <f t="shared" si="1"/>
        <v>62.858999999999995</v>
      </c>
      <c r="P89">
        <v>62.858999999999995</v>
      </c>
    </row>
    <row r="90" spans="1:16" ht="15.75" thickBot="1">
      <c r="A90" s="304" t="s">
        <v>848</v>
      </c>
      <c r="B90" s="301" t="s">
        <v>1068</v>
      </c>
      <c r="C90" s="302">
        <f t="shared" si="1"/>
        <v>116.541</v>
      </c>
      <c r="P90">
        <v>116.541</v>
      </c>
    </row>
    <row r="91" spans="1:16" ht="15.75" thickBot="1">
      <c r="A91" s="304" t="s">
        <v>849</v>
      </c>
      <c r="B91" s="301" t="s">
        <v>1068</v>
      </c>
      <c r="C91" s="302">
        <f t="shared" si="1"/>
        <v>62.79</v>
      </c>
      <c r="P91">
        <v>62.79</v>
      </c>
    </row>
    <row r="92" spans="1:16" ht="15.75" thickBot="1">
      <c r="A92" s="304" t="s">
        <v>850</v>
      </c>
      <c r="B92" s="301" t="s">
        <v>1068</v>
      </c>
      <c r="C92" s="302">
        <f t="shared" si="1"/>
        <v>265.45</v>
      </c>
      <c r="P92">
        <v>265.45</v>
      </c>
    </row>
    <row r="93" spans="1:16" ht="15.75" thickBot="1">
      <c r="A93" s="304" t="s">
        <v>851</v>
      </c>
      <c r="B93" s="301" t="s">
        <v>1068</v>
      </c>
      <c r="C93" s="302">
        <f t="shared" si="1"/>
        <v>604.6239999999999</v>
      </c>
      <c r="P93">
        <v>604.6239999999999</v>
      </c>
    </row>
    <row r="94" spans="1:16" ht="15.75" thickBot="1">
      <c r="A94" s="304" t="s">
        <v>852</v>
      </c>
      <c r="B94" s="301" t="s">
        <v>1068</v>
      </c>
      <c r="C94" s="302">
        <f t="shared" si="1"/>
        <v>2158.65</v>
      </c>
      <c r="P94">
        <v>2158.65</v>
      </c>
    </row>
    <row r="95" spans="1:16" ht="15.75" thickBot="1">
      <c r="A95" s="304" t="s">
        <v>853</v>
      </c>
      <c r="B95" s="301" t="s">
        <v>1068</v>
      </c>
      <c r="C95" s="302">
        <f t="shared" si="1"/>
        <v>1398.54</v>
      </c>
      <c r="P95">
        <v>1398.54</v>
      </c>
    </row>
    <row r="96" spans="1:16" ht="15.75" thickBot="1">
      <c r="A96" s="304" t="s">
        <v>854</v>
      </c>
      <c r="B96" s="301" t="s">
        <v>1068</v>
      </c>
      <c r="C96" s="302">
        <f t="shared" si="1"/>
        <v>2200.54</v>
      </c>
      <c r="P96">
        <v>2200.54</v>
      </c>
    </row>
    <row r="97" spans="1:16" ht="15.75" thickBot="1">
      <c r="A97" s="304" t="s">
        <v>855</v>
      </c>
      <c r="B97" s="301" t="s">
        <v>1068</v>
      </c>
      <c r="C97" s="302">
        <f t="shared" si="1"/>
        <v>3442.24</v>
      </c>
      <c r="P97">
        <v>3442.24</v>
      </c>
    </row>
    <row r="98" spans="1:16" ht="15.75" thickBot="1">
      <c r="A98" s="304" t="s">
        <v>856</v>
      </c>
      <c r="B98" s="301" t="s">
        <v>1068</v>
      </c>
      <c r="C98" s="302">
        <f t="shared" si="1"/>
        <v>3256.76</v>
      </c>
      <c r="P98">
        <v>3256.76</v>
      </c>
    </row>
    <row r="99" spans="1:16" ht="15.75" thickBot="1">
      <c r="A99" s="304" t="s">
        <v>857</v>
      </c>
      <c r="B99" s="301" t="s">
        <v>1068</v>
      </c>
      <c r="C99" s="302">
        <f t="shared" si="1"/>
        <v>52.42</v>
      </c>
      <c r="P99">
        <v>52.42</v>
      </c>
    </row>
    <row r="100" spans="1:16" ht="15.75" thickBot="1">
      <c r="A100" s="304" t="s">
        <v>858</v>
      </c>
      <c r="B100" s="301" t="s">
        <v>1068</v>
      </c>
      <c r="C100" s="302">
        <f t="shared" si="1"/>
        <v>53.727999999999994</v>
      </c>
      <c r="P100">
        <v>53.727999999999994</v>
      </c>
    </row>
    <row r="101" spans="1:16" ht="15.75" thickBot="1">
      <c r="A101" s="304" t="s">
        <v>859</v>
      </c>
      <c r="B101" s="301" t="s">
        <v>1068</v>
      </c>
      <c r="C101" s="302">
        <f t="shared" si="1"/>
        <v>42.596</v>
      </c>
      <c r="P101">
        <v>42.596</v>
      </c>
    </row>
    <row r="102" spans="1:16" ht="15.75" thickBot="1">
      <c r="A102" s="304" t="s">
        <v>860</v>
      </c>
      <c r="B102" s="301" t="s">
        <v>1068</v>
      </c>
      <c r="C102" s="302">
        <f t="shared" si="1"/>
        <v>41.4</v>
      </c>
      <c r="P102">
        <v>41.4</v>
      </c>
    </row>
    <row r="103" spans="1:16" ht="15.75" thickBot="1">
      <c r="A103" s="304" t="s">
        <v>861</v>
      </c>
      <c r="B103" s="301" t="s">
        <v>1068</v>
      </c>
      <c r="C103" s="302">
        <f t="shared" si="1"/>
        <v>87.39999999999999</v>
      </c>
      <c r="P103">
        <v>87.39999999999999</v>
      </c>
    </row>
    <row r="104" spans="1:16" ht="15.75" thickBot="1">
      <c r="A104" s="304" t="s">
        <v>862</v>
      </c>
      <c r="B104" s="301" t="s">
        <v>1068</v>
      </c>
      <c r="C104" s="302">
        <f t="shared" si="1"/>
        <v>140.53766666666664</v>
      </c>
      <c r="P104">
        <v>140.53766666666664</v>
      </c>
    </row>
    <row r="105" spans="1:16" ht="15.75" thickBot="1">
      <c r="A105" s="304" t="s">
        <v>863</v>
      </c>
      <c r="B105" s="301" t="s">
        <v>1068</v>
      </c>
      <c r="C105" s="302">
        <f t="shared" si="1"/>
        <v>175.96946153846153</v>
      </c>
      <c r="P105">
        <v>175.96946153846153</v>
      </c>
    </row>
    <row r="106" spans="1:16" ht="15.75" thickBot="1">
      <c r="A106" s="304" t="s">
        <v>864</v>
      </c>
      <c r="B106" s="301" t="s">
        <v>1068</v>
      </c>
      <c r="C106" s="302">
        <f t="shared" si="1"/>
        <v>1346.32</v>
      </c>
      <c r="P106">
        <v>1346.32</v>
      </c>
    </row>
    <row r="107" spans="1:16" ht="15.75" thickBot="1">
      <c r="A107" s="304" t="s">
        <v>865</v>
      </c>
      <c r="B107" s="301" t="s">
        <v>1068</v>
      </c>
      <c r="C107" s="302">
        <f t="shared" si="1"/>
        <v>2580.54</v>
      </c>
      <c r="P107">
        <v>2580.54</v>
      </c>
    </row>
    <row r="108" spans="1:16" ht="15.75" thickBot="1">
      <c r="A108" s="304" t="s">
        <v>866</v>
      </c>
      <c r="B108" s="301" t="s">
        <v>1068</v>
      </c>
      <c r="C108" s="302">
        <f t="shared" si="1"/>
        <v>115.29899999999999</v>
      </c>
      <c r="P108">
        <v>115.29899999999999</v>
      </c>
    </row>
    <row r="109" spans="1:16" ht="15.75" thickBot="1">
      <c r="A109" s="304" t="s">
        <v>867</v>
      </c>
      <c r="B109" s="301" t="s">
        <v>1068</v>
      </c>
      <c r="C109" s="302">
        <f t="shared" si="1"/>
        <v>236.43</v>
      </c>
      <c r="P109">
        <v>236.43</v>
      </c>
    </row>
    <row r="110" spans="1:16" ht="15.75" thickBot="1">
      <c r="A110" s="304" t="s">
        <v>868</v>
      </c>
      <c r="B110" s="301" t="s">
        <v>1068</v>
      </c>
      <c r="C110" s="302">
        <f t="shared" si="1"/>
        <v>254.76</v>
      </c>
      <c r="P110">
        <v>254.76</v>
      </c>
    </row>
    <row r="111" spans="1:16" ht="15.75" thickBot="1">
      <c r="A111" s="304" t="s">
        <v>869</v>
      </c>
      <c r="B111" s="301" t="s">
        <v>1068</v>
      </c>
      <c r="C111" s="302">
        <f t="shared" si="1"/>
        <v>402.34</v>
      </c>
      <c r="P111">
        <v>402.34</v>
      </c>
    </row>
    <row r="112" spans="1:16" ht="15.75" thickBot="1">
      <c r="A112" s="304" t="s">
        <v>870</v>
      </c>
      <c r="B112" s="301" t="s">
        <v>1068</v>
      </c>
      <c r="C112" s="302">
        <f t="shared" si="1"/>
        <v>1346.87</v>
      </c>
      <c r="P112">
        <v>1346.87</v>
      </c>
    </row>
    <row r="113" spans="1:16" ht="15.75" thickBot="1">
      <c r="A113" s="304" t="s">
        <v>871</v>
      </c>
      <c r="B113" s="301" t="s">
        <v>1068</v>
      </c>
      <c r="C113" s="302">
        <f t="shared" si="1"/>
        <v>2621.65</v>
      </c>
      <c r="P113">
        <v>2621.65</v>
      </c>
    </row>
    <row r="114" spans="1:16" ht="15.75" thickBot="1">
      <c r="A114" s="304" t="s">
        <v>872</v>
      </c>
      <c r="B114" s="301" t="s">
        <v>1068</v>
      </c>
      <c r="C114" s="302">
        <f t="shared" si="1"/>
        <v>211.32</v>
      </c>
      <c r="P114">
        <v>211.32</v>
      </c>
    </row>
    <row r="115" spans="1:16" ht="15.75" thickBot="1">
      <c r="A115" s="304" t="s">
        <v>873</v>
      </c>
      <c r="B115" s="301" t="s">
        <v>1068</v>
      </c>
      <c r="C115" s="302">
        <f t="shared" si="1"/>
        <v>4.21</v>
      </c>
      <c r="P115">
        <v>4.21</v>
      </c>
    </row>
    <row r="116" spans="1:16" ht="15.75" thickBot="1">
      <c r="A116" s="304" t="s">
        <v>874</v>
      </c>
      <c r="B116" s="301" t="s">
        <v>1068</v>
      </c>
      <c r="C116" s="302">
        <f t="shared" si="1"/>
        <v>7.337</v>
      </c>
      <c r="P116">
        <v>7.337</v>
      </c>
    </row>
    <row r="117" spans="1:16" ht="15.75" thickBot="1">
      <c r="A117" s="304" t="s">
        <v>875</v>
      </c>
      <c r="B117" s="301" t="s">
        <v>1068</v>
      </c>
      <c r="C117" s="302">
        <f t="shared" si="1"/>
        <v>11.42</v>
      </c>
      <c r="P117">
        <v>11.42</v>
      </c>
    </row>
    <row r="118" spans="1:16" ht="15.75" thickBot="1">
      <c r="A118" s="304" t="s">
        <v>876</v>
      </c>
      <c r="B118" s="301" t="s">
        <v>1068</v>
      </c>
      <c r="C118" s="302">
        <f t="shared" si="1"/>
        <v>12.6</v>
      </c>
      <c r="P118">
        <v>12.6</v>
      </c>
    </row>
    <row r="119" spans="1:16" ht="15.75" thickBot="1">
      <c r="A119" s="304" t="s">
        <v>877</v>
      </c>
      <c r="B119" s="301" t="s">
        <v>1068</v>
      </c>
      <c r="C119" s="302">
        <f t="shared" si="1"/>
        <v>18.21</v>
      </c>
      <c r="P119">
        <v>18.21</v>
      </c>
    </row>
    <row r="120" spans="1:16" ht="15.75" thickBot="1">
      <c r="A120" s="304" t="s">
        <v>878</v>
      </c>
      <c r="B120" s="301" t="s">
        <v>1068</v>
      </c>
      <c r="C120" s="302">
        <f t="shared" si="1"/>
        <v>19.34</v>
      </c>
      <c r="P120">
        <v>19.34</v>
      </c>
    </row>
    <row r="121" spans="1:16" ht="15.75" thickBot="1">
      <c r="A121" s="304" t="s">
        <v>879</v>
      </c>
      <c r="B121" s="301" t="s">
        <v>1068</v>
      </c>
      <c r="C121" s="302">
        <f t="shared" si="1"/>
        <v>66.42</v>
      </c>
      <c r="P121">
        <v>66.42</v>
      </c>
    </row>
    <row r="122" spans="1:16" ht="15.75" thickBot="1">
      <c r="A122" s="304" t="s">
        <v>880</v>
      </c>
      <c r="B122" s="301" t="s">
        <v>1068</v>
      </c>
      <c r="C122" s="302">
        <f t="shared" si="1"/>
        <v>32.21</v>
      </c>
      <c r="P122">
        <v>32.21</v>
      </c>
    </row>
    <row r="123" spans="1:16" ht="15.75" thickBot="1">
      <c r="A123" s="304" t="s">
        <v>881</v>
      </c>
      <c r="B123" s="301" t="s">
        <v>1068</v>
      </c>
      <c r="C123" s="302">
        <f t="shared" si="1"/>
        <v>34.23</v>
      </c>
      <c r="P123">
        <v>34.23</v>
      </c>
    </row>
    <row r="124" spans="1:16" ht="15.75" thickBot="1">
      <c r="A124" s="304" t="s">
        <v>882</v>
      </c>
      <c r="B124" s="301" t="s">
        <v>1068</v>
      </c>
      <c r="C124" s="302">
        <f t="shared" si="1"/>
        <v>36.43</v>
      </c>
      <c r="P124">
        <v>36.43</v>
      </c>
    </row>
    <row r="125" spans="1:16" ht="15.75" thickBot="1">
      <c r="A125" s="304" t="s">
        <v>883</v>
      </c>
      <c r="B125" s="301" t="s">
        <v>1068</v>
      </c>
      <c r="C125" s="302">
        <f t="shared" si="1"/>
        <v>35.11</v>
      </c>
      <c r="P125">
        <v>35.11</v>
      </c>
    </row>
    <row r="126" spans="1:16" ht="15.75" thickBot="1">
      <c r="A126" s="304" t="s">
        <v>884</v>
      </c>
      <c r="B126" s="301" t="s">
        <v>1068</v>
      </c>
      <c r="C126" s="302">
        <f t="shared" si="1"/>
        <v>37.11</v>
      </c>
      <c r="P126">
        <v>37.11</v>
      </c>
    </row>
    <row r="127" spans="1:16" ht="15.75" thickBot="1">
      <c r="A127" s="304" t="s">
        <v>885</v>
      </c>
      <c r="B127" s="301" t="s">
        <v>1068</v>
      </c>
      <c r="C127" s="302">
        <f t="shared" si="1"/>
        <v>38.11</v>
      </c>
      <c r="P127">
        <v>38.11</v>
      </c>
    </row>
    <row r="128" spans="1:16" ht="15.75" thickBot="1">
      <c r="A128" s="304" t="s">
        <v>886</v>
      </c>
      <c r="B128" s="301" t="s">
        <v>1068</v>
      </c>
      <c r="C128" s="302">
        <f t="shared" si="1"/>
        <v>183.21</v>
      </c>
      <c r="P128">
        <v>183.21</v>
      </c>
    </row>
    <row r="129" spans="1:16" ht="15.75" thickBot="1">
      <c r="A129" s="304" t="s">
        <v>887</v>
      </c>
      <c r="B129" s="301" t="s">
        <v>1068</v>
      </c>
      <c r="C129" s="302">
        <f aca="true" t="shared" si="2" ref="C129:C168">P129*$P$10</f>
        <v>66.43</v>
      </c>
      <c r="P129">
        <v>66.43</v>
      </c>
    </row>
    <row r="130" spans="1:16" ht="15.75" thickBot="1">
      <c r="A130" s="304" t="s">
        <v>888</v>
      </c>
      <c r="B130" s="301" t="s">
        <v>1068</v>
      </c>
      <c r="C130" s="302">
        <f t="shared" si="2"/>
        <v>88.54</v>
      </c>
      <c r="P130">
        <v>88.54</v>
      </c>
    </row>
    <row r="131" spans="1:16" ht="15.75" thickBot="1">
      <c r="A131" s="304" t="s">
        <v>889</v>
      </c>
      <c r="B131" s="301" t="s">
        <v>1068</v>
      </c>
      <c r="C131" s="302">
        <f t="shared" si="2"/>
        <v>84.11</v>
      </c>
      <c r="P131">
        <v>84.11</v>
      </c>
    </row>
    <row r="132" spans="1:16" ht="15.75" thickBot="1">
      <c r="A132" s="304" t="s">
        <v>890</v>
      </c>
      <c r="B132" s="301" t="s">
        <v>1068</v>
      </c>
      <c r="C132" s="302">
        <f t="shared" si="2"/>
        <v>85.89</v>
      </c>
      <c r="P132">
        <v>85.89</v>
      </c>
    </row>
    <row r="133" spans="1:16" ht="15.75" thickBot="1">
      <c r="A133" s="304" t="s">
        <v>891</v>
      </c>
      <c r="B133" s="301" t="s">
        <v>1068</v>
      </c>
      <c r="C133" s="302">
        <f t="shared" si="2"/>
        <v>94.23</v>
      </c>
      <c r="P133">
        <v>94.23</v>
      </c>
    </row>
    <row r="134" spans="1:16" ht="15.75" thickBot="1">
      <c r="A134" s="304" t="s">
        <v>892</v>
      </c>
      <c r="B134" s="301" t="s">
        <v>1068</v>
      </c>
      <c r="C134" s="302">
        <f t="shared" si="2"/>
        <v>145.32</v>
      </c>
      <c r="P134">
        <v>145.32</v>
      </c>
    </row>
    <row r="135" spans="1:16" ht="15.75" thickBot="1">
      <c r="A135" s="304" t="s">
        <v>893</v>
      </c>
      <c r="B135" s="301" t="s">
        <v>1068</v>
      </c>
      <c r="C135" s="302">
        <f t="shared" si="2"/>
        <v>79.43</v>
      </c>
      <c r="P135">
        <v>79.43</v>
      </c>
    </row>
    <row r="136" spans="1:16" ht="15.75" thickBot="1">
      <c r="A136" s="312" t="s">
        <v>1148</v>
      </c>
      <c r="B136" s="313" t="s">
        <v>1068</v>
      </c>
      <c r="C136" s="314">
        <f t="shared" si="2"/>
        <v>75.67</v>
      </c>
      <c r="P136">
        <v>75.67</v>
      </c>
    </row>
    <row r="137" spans="1:16" ht="15.75" thickBot="1">
      <c r="A137" s="312" t="s">
        <v>1149</v>
      </c>
      <c r="B137" s="313" t="s">
        <v>1068</v>
      </c>
      <c r="C137" s="314">
        <f t="shared" si="2"/>
        <v>78.06</v>
      </c>
      <c r="P137">
        <v>78.06</v>
      </c>
    </row>
    <row r="138" spans="1:16" ht="15.75" thickBot="1">
      <c r="A138" s="304" t="s">
        <v>894</v>
      </c>
      <c r="B138" s="301" t="s">
        <v>1068</v>
      </c>
      <c r="C138" s="302">
        <f t="shared" si="2"/>
        <v>121.32</v>
      </c>
      <c r="P138">
        <v>121.32</v>
      </c>
    </row>
    <row r="139" spans="1:16" ht="15.75" thickBot="1">
      <c r="A139" s="304" t="s">
        <v>895</v>
      </c>
      <c r="B139" s="301" t="s">
        <v>1068</v>
      </c>
      <c r="C139" s="302">
        <f t="shared" si="2"/>
        <v>205.43</v>
      </c>
      <c r="P139">
        <v>205.43</v>
      </c>
    </row>
    <row r="140" spans="1:16" ht="15.75" thickBot="1">
      <c r="A140" s="312" t="s">
        <v>1150</v>
      </c>
      <c r="B140" s="313" t="s">
        <v>1068</v>
      </c>
      <c r="C140" s="314">
        <f t="shared" si="2"/>
        <v>202.31</v>
      </c>
      <c r="P140">
        <v>202.31</v>
      </c>
    </row>
    <row r="141" spans="1:16" ht="15.75" thickBot="1">
      <c r="A141" s="304" t="s">
        <v>896</v>
      </c>
      <c r="B141" s="301" t="s">
        <v>1068</v>
      </c>
      <c r="C141" s="302">
        <f t="shared" si="2"/>
        <v>196.43</v>
      </c>
      <c r="P141">
        <v>196.43</v>
      </c>
    </row>
    <row r="142" spans="1:16" ht="15.75" thickBot="1">
      <c r="A142" s="304" t="s">
        <v>897</v>
      </c>
      <c r="B142" s="301" t="s">
        <v>1068</v>
      </c>
      <c r="C142" s="302">
        <f t="shared" si="2"/>
        <v>170.54</v>
      </c>
      <c r="P142">
        <v>170.54</v>
      </c>
    </row>
    <row r="143" spans="1:16" ht="15.75" thickBot="1">
      <c r="A143" s="312" t="s">
        <v>1151</v>
      </c>
      <c r="B143" s="313" t="s">
        <v>1068</v>
      </c>
      <c r="C143" s="314">
        <f t="shared" si="2"/>
        <v>196.19</v>
      </c>
      <c r="P143">
        <v>196.19</v>
      </c>
    </row>
    <row r="144" spans="1:16" ht="15.75" thickBot="1">
      <c r="A144" s="304" t="s">
        <v>898</v>
      </c>
      <c r="B144" s="301" t="s">
        <v>1068</v>
      </c>
      <c r="C144" s="302">
        <f t="shared" si="2"/>
        <v>412.275</v>
      </c>
      <c r="P144">
        <v>412.275</v>
      </c>
    </row>
    <row r="145" spans="1:16" ht="15.75" thickBot="1">
      <c r="A145" s="304" t="s">
        <v>899</v>
      </c>
      <c r="B145" s="301" t="s">
        <v>1068</v>
      </c>
      <c r="C145" s="302">
        <f t="shared" si="2"/>
        <v>480.43</v>
      </c>
      <c r="P145">
        <v>480.43</v>
      </c>
    </row>
    <row r="146" spans="1:16" ht="15.75" thickBot="1">
      <c r="A146" s="304" t="s">
        <v>900</v>
      </c>
      <c r="B146" s="301" t="s">
        <v>1068</v>
      </c>
      <c r="C146" s="302">
        <f t="shared" si="2"/>
        <v>82.54</v>
      </c>
      <c r="P146">
        <v>82.54</v>
      </c>
    </row>
    <row r="147" spans="1:16" ht="15.75" thickBot="1">
      <c r="A147" s="304" t="s">
        <v>901</v>
      </c>
      <c r="B147" s="301" t="s">
        <v>1068</v>
      </c>
      <c r="C147" s="302">
        <f t="shared" si="2"/>
        <v>141.45</v>
      </c>
      <c r="P147">
        <v>141.45</v>
      </c>
    </row>
    <row r="148" spans="1:16" ht="15.75" thickBot="1">
      <c r="A148" s="304" t="s">
        <v>902</v>
      </c>
      <c r="B148" s="301" t="s">
        <v>1068</v>
      </c>
      <c r="C148" s="302">
        <f t="shared" si="2"/>
        <v>203.21</v>
      </c>
      <c r="P148">
        <v>203.21</v>
      </c>
    </row>
    <row r="149" spans="1:16" ht="15.75" thickBot="1">
      <c r="A149" s="304" t="s">
        <v>903</v>
      </c>
      <c r="B149" s="301" t="s">
        <v>1068</v>
      </c>
      <c r="C149" s="302">
        <f t="shared" si="2"/>
        <v>194.56</v>
      </c>
      <c r="P149">
        <v>194.56</v>
      </c>
    </row>
    <row r="150" spans="1:16" ht="15.75" thickBot="1">
      <c r="A150" s="304" t="s">
        <v>904</v>
      </c>
      <c r="B150" s="301" t="s">
        <v>1068</v>
      </c>
      <c r="C150" s="302">
        <f t="shared" si="2"/>
        <v>182.32</v>
      </c>
      <c r="P150">
        <v>182.32</v>
      </c>
    </row>
    <row r="151" spans="1:16" ht="15.75" thickBot="1">
      <c r="A151" s="304" t="s">
        <v>905</v>
      </c>
      <c r="B151" s="301" t="s">
        <v>1068</v>
      </c>
      <c r="C151" s="302">
        <f t="shared" si="2"/>
        <v>180.43</v>
      </c>
      <c r="P151">
        <v>180.43</v>
      </c>
    </row>
    <row r="152" spans="1:16" ht="15.75" thickBot="1">
      <c r="A152" s="304" t="s">
        <v>906</v>
      </c>
      <c r="B152" s="301" t="s">
        <v>1068</v>
      </c>
      <c r="C152" s="302">
        <f t="shared" si="2"/>
        <v>378.43</v>
      </c>
      <c r="P152">
        <v>378.43</v>
      </c>
    </row>
    <row r="153" spans="1:16" ht="15.75" thickBot="1">
      <c r="A153" s="304" t="s">
        <v>907</v>
      </c>
      <c r="B153" s="301" t="s">
        <v>1068</v>
      </c>
      <c r="C153" s="302">
        <f t="shared" si="2"/>
        <v>520.43</v>
      </c>
      <c r="P153">
        <v>520.43</v>
      </c>
    </row>
    <row r="154" spans="1:16" ht="15.75" thickBot="1">
      <c r="A154" s="304" t="s">
        <v>908</v>
      </c>
      <c r="B154" s="301" t="s">
        <v>1068</v>
      </c>
      <c r="C154" s="302">
        <f t="shared" si="2"/>
        <v>530.21</v>
      </c>
      <c r="P154">
        <v>530.21</v>
      </c>
    </row>
    <row r="155" spans="1:16" ht="15.75" thickBot="1">
      <c r="A155" s="304" t="s">
        <v>909</v>
      </c>
      <c r="B155" s="301" t="s">
        <v>1068</v>
      </c>
      <c r="C155" s="302">
        <f t="shared" si="2"/>
        <v>1673.181</v>
      </c>
      <c r="P155">
        <v>1673.181</v>
      </c>
    </row>
    <row r="156" spans="1:16" ht="15.75" thickBot="1">
      <c r="A156" s="304" t="s">
        <v>910</v>
      </c>
      <c r="B156" s="301" t="s">
        <v>1068</v>
      </c>
      <c r="C156" s="302">
        <f t="shared" si="2"/>
        <v>1875.78</v>
      </c>
      <c r="P156">
        <v>1875.78</v>
      </c>
    </row>
    <row r="157" spans="1:16" ht="18" customHeight="1" thickBot="1">
      <c r="A157" s="304" t="s">
        <v>911</v>
      </c>
      <c r="B157" s="301" t="s">
        <v>1068</v>
      </c>
      <c r="C157" s="302">
        <f t="shared" si="2"/>
        <v>84.63999999999999</v>
      </c>
      <c r="P157">
        <v>84.63999999999999</v>
      </c>
    </row>
    <row r="158" spans="1:16" ht="16.5" customHeight="1" thickBot="1">
      <c r="A158" s="304" t="s">
        <v>912</v>
      </c>
      <c r="B158" s="301" t="s">
        <v>1068</v>
      </c>
      <c r="C158" s="302">
        <f t="shared" si="2"/>
        <v>108.69800000000001</v>
      </c>
      <c r="P158">
        <v>108.69800000000001</v>
      </c>
    </row>
    <row r="159" spans="1:16" ht="18.75" customHeight="1" thickBot="1">
      <c r="A159" s="304" t="s">
        <v>913</v>
      </c>
      <c r="B159" s="301" t="s">
        <v>1068</v>
      </c>
      <c r="C159" s="302">
        <f t="shared" si="2"/>
        <v>52.209999999999994</v>
      </c>
      <c r="P159">
        <v>52.209999999999994</v>
      </c>
    </row>
    <row r="160" spans="1:16" ht="15.75" thickBot="1">
      <c r="A160" s="304" t="s">
        <v>914</v>
      </c>
      <c r="B160" s="301" t="s">
        <v>1068</v>
      </c>
      <c r="C160" s="302">
        <f t="shared" si="2"/>
        <v>52.9</v>
      </c>
      <c r="P160">
        <v>52.9</v>
      </c>
    </row>
    <row r="161" spans="1:16" ht="15.75" thickBot="1">
      <c r="A161" s="304" t="s">
        <v>915</v>
      </c>
      <c r="B161" s="301" t="s">
        <v>1068</v>
      </c>
      <c r="C161" s="302">
        <f t="shared" si="2"/>
        <v>82.685</v>
      </c>
      <c r="P161">
        <v>82.685</v>
      </c>
    </row>
    <row r="162" spans="1:16" ht="15.75" thickBot="1">
      <c r="A162" s="304" t="s">
        <v>916</v>
      </c>
      <c r="B162" s="301" t="s">
        <v>1068</v>
      </c>
      <c r="C162" s="302">
        <f t="shared" si="2"/>
        <v>82.68499999999999</v>
      </c>
      <c r="P162">
        <v>82.68499999999999</v>
      </c>
    </row>
    <row r="163" spans="1:16" ht="19.5" customHeight="1" thickBot="1">
      <c r="A163" s="304" t="s">
        <v>917</v>
      </c>
      <c r="B163" s="301" t="s">
        <v>1068</v>
      </c>
      <c r="C163" s="302">
        <f t="shared" si="2"/>
        <v>81.05199999999998</v>
      </c>
      <c r="P163">
        <v>81.05199999999998</v>
      </c>
    </row>
    <row r="164" spans="1:16" ht="15.75" thickBot="1">
      <c r="A164" s="304" t="s">
        <v>918</v>
      </c>
      <c r="B164" s="301" t="s">
        <v>1068</v>
      </c>
      <c r="C164" s="302">
        <f t="shared" si="2"/>
        <v>85.1</v>
      </c>
      <c r="P164">
        <v>85.1</v>
      </c>
    </row>
    <row r="165" spans="1:16" ht="18.75" customHeight="1" thickBot="1">
      <c r="A165" s="304" t="s">
        <v>919</v>
      </c>
      <c r="B165" s="301" t="s">
        <v>1068</v>
      </c>
      <c r="C165" s="302">
        <f t="shared" si="2"/>
        <v>81.05199999999999</v>
      </c>
      <c r="P165">
        <v>81.05199999999999</v>
      </c>
    </row>
    <row r="166" spans="1:16" ht="15.75" thickBot="1">
      <c r="A166" s="304" t="s">
        <v>920</v>
      </c>
      <c r="B166" s="301" t="s">
        <v>1068</v>
      </c>
      <c r="C166" s="302">
        <f t="shared" si="2"/>
        <v>165.6</v>
      </c>
      <c r="P166">
        <v>165.6</v>
      </c>
    </row>
    <row r="167" spans="1:16" ht="15.75" thickBot="1">
      <c r="A167" s="304" t="s">
        <v>926</v>
      </c>
      <c r="B167" s="301" t="s">
        <v>1068</v>
      </c>
      <c r="C167" s="302">
        <f t="shared" si="2"/>
        <v>21.11</v>
      </c>
      <c r="P167">
        <v>21.11</v>
      </c>
    </row>
    <row r="168" spans="1:16" ht="15.75" thickBot="1">
      <c r="A168" s="304" t="s">
        <v>927</v>
      </c>
      <c r="B168" s="301" t="s">
        <v>1068</v>
      </c>
      <c r="C168" s="302">
        <f t="shared" si="2"/>
        <v>20.1</v>
      </c>
      <c r="P168">
        <v>20.1</v>
      </c>
    </row>
    <row r="169" spans="1:16" ht="15.75" thickBot="1">
      <c r="A169" s="304" t="s">
        <v>928</v>
      </c>
      <c r="B169" s="301" t="s">
        <v>1068</v>
      </c>
      <c r="C169" s="302">
        <f aca="true" t="shared" si="3" ref="C169:C198">P169*$P$10</f>
        <v>23.1</v>
      </c>
      <c r="P169">
        <v>23.1</v>
      </c>
    </row>
    <row r="170" spans="1:16" ht="15.75" thickBot="1">
      <c r="A170" s="304" t="s">
        <v>929</v>
      </c>
      <c r="B170" s="301" t="s">
        <v>1068</v>
      </c>
      <c r="C170" s="302">
        <f t="shared" si="3"/>
        <v>32.32</v>
      </c>
      <c r="P170">
        <v>32.32</v>
      </c>
    </row>
    <row r="171" spans="1:16" ht="15.75" thickBot="1">
      <c r="A171" s="304" t="s">
        <v>930</v>
      </c>
      <c r="B171" s="301" t="s">
        <v>1068</v>
      </c>
      <c r="C171" s="302">
        <f t="shared" si="3"/>
        <v>30.24</v>
      </c>
      <c r="P171">
        <v>30.24</v>
      </c>
    </row>
    <row r="172" spans="1:16" ht="15.75" thickBot="1">
      <c r="A172" s="304" t="s">
        <v>931</v>
      </c>
      <c r="B172" s="301" t="s">
        <v>1068</v>
      </c>
      <c r="C172" s="302">
        <f t="shared" si="3"/>
        <v>3.243</v>
      </c>
      <c r="P172">
        <v>3.243</v>
      </c>
    </row>
    <row r="173" spans="1:16" ht="15.75" thickBot="1">
      <c r="A173" s="304" t="s">
        <v>932</v>
      </c>
      <c r="B173" s="301" t="s">
        <v>1068</v>
      </c>
      <c r="C173" s="302">
        <f t="shared" si="3"/>
        <v>6.5089999999999995</v>
      </c>
      <c r="P173">
        <v>6.5089999999999995</v>
      </c>
    </row>
    <row r="174" spans="1:16" ht="15.75" thickBot="1">
      <c r="A174" s="304" t="s">
        <v>933</v>
      </c>
      <c r="B174" s="301" t="s">
        <v>1068</v>
      </c>
      <c r="C174" s="302">
        <f t="shared" si="3"/>
        <v>4.6</v>
      </c>
      <c r="P174">
        <v>4.6</v>
      </c>
    </row>
    <row r="175" spans="1:16" ht="15.75" thickBot="1">
      <c r="A175" s="304" t="s">
        <v>934</v>
      </c>
      <c r="B175" s="301" t="s">
        <v>1068</v>
      </c>
      <c r="C175" s="302">
        <f t="shared" si="3"/>
        <v>108.21</v>
      </c>
      <c r="P175">
        <v>108.21</v>
      </c>
    </row>
    <row r="176" spans="1:16" ht="15.75" thickBot="1">
      <c r="A176" s="304" t="s">
        <v>935</v>
      </c>
      <c r="B176" s="301" t="s">
        <v>1068</v>
      </c>
      <c r="C176" s="302">
        <f t="shared" si="3"/>
        <v>48.21</v>
      </c>
      <c r="P176">
        <v>48.21</v>
      </c>
    </row>
    <row r="177" spans="1:16" ht="15.75" thickBot="1">
      <c r="A177" s="304" t="s">
        <v>936</v>
      </c>
      <c r="B177" s="301" t="s">
        <v>1068</v>
      </c>
      <c r="C177" s="302">
        <f t="shared" si="3"/>
        <v>40.21</v>
      </c>
      <c r="P177">
        <v>40.21</v>
      </c>
    </row>
    <row r="178" spans="1:16" ht="15.75" thickBot="1">
      <c r="A178" s="304" t="s">
        <v>937</v>
      </c>
      <c r="B178" s="301" t="s">
        <v>1068</v>
      </c>
      <c r="C178" s="302">
        <f t="shared" si="3"/>
        <v>53.23</v>
      </c>
      <c r="P178">
        <v>53.23</v>
      </c>
    </row>
    <row r="179" spans="1:16" ht="15.75" thickBot="1">
      <c r="A179" s="304" t="s">
        <v>938</v>
      </c>
      <c r="B179" s="301" t="s">
        <v>1068</v>
      </c>
      <c r="C179" s="302">
        <f t="shared" si="3"/>
        <v>53.45</v>
      </c>
      <c r="P179">
        <v>53.45</v>
      </c>
    </row>
    <row r="180" spans="1:16" ht="15.75" thickBot="1">
      <c r="A180" s="304" t="s">
        <v>939</v>
      </c>
      <c r="B180" s="301" t="s">
        <v>1068</v>
      </c>
      <c r="C180" s="302">
        <f t="shared" si="3"/>
        <v>54.32</v>
      </c>
      <c r="P180">
        <v>54.32</v>
      </c>
    </row>
    <row r="181" spans="1:16" ht="15.75" thickBot="1">
      <c r="A181" s="304" t="s">
        <v>940</v>
      </c>
      <c r="B181" s="301" t="s">
        <v>1068</v>
      </c>
      <c r="C181" s="302">
        <f t="shared" si="3"/>
        <v>55.2</v>
      </c>
      <c r="P181">
        <v>55.2</v>
      </c>
    </row>
    <row r="182" spans="1:16" ht="15.75" thickBot="1">
      <c r="A182" s="304" t="s">
        <v>941</v>
      </c>
      <c r="B182" s="301" t="s">
        <v>1068</v>
      </c>
      <c r="C182" s="302">
        <f t="shared" si="3"/>
        <v>152.31175</v>
      </c>
      <c r="P182">
        <v>152.31175</v>
      </c>
    </row>
    <row r="183" spans="1:16" ht="15.75" thickBot="1">
      <c r="A183" s="304" t="s">
        <v>942</v>
      </c>
      <c r="B183" s="301" t="s">
        <v>1068</v>
      </c>
      <c r="C183" s="302">
        <f t="shared" si="3"/>
        <v>442.78</v>
      </c>
      <c r="P183">
        <v>442.78</v>
      </c>
    </row>
    <row r="184" spans="1:16" ht="15.75" thickBot="1">
      <c r="A184" s="304" t="s">
        <v>943</v>
      </c>
      <c r="B184" s="301" t="s">
        <v>1068</v>
      </c>
      <c r="C184" s="302">
        <f t="shared" si="3"/>
        <v>456.21</v>
      </c>
      <c r="P184">
        <v>456.21</v>
      </c>
    </row>
    <row r="185" spans="1:16" ht="15.75" thickBot="1">
      <c r="A185" s="304" t="s">
        <v>944</v>
      </c>
      <c r="B185" s="301" t="s">
        <v>1068</v>
      </c>
      <c r="C185" s="302">
        <f t="shared" si="3"/>
        <v>8.993</v>
      </c>
      <c r="P185">
        <v>8.993</v>
      </c>
    </row>
    <row r="186" spans="1:16" ht="15.75" thickBot="1">
      <c r="A186" s="304" t="s">
        <v>945</v>
      </c>
      <c r="B186" s="301" t="s">
        <v>1068</v>
      </c>
      <c r="C186" s="302">
        <f t="shared" si="3"/>
        <v>6.8999999999999995</v>
      </c>
      <c r="P186">
        <v>6.8999999999999995</v>
      </c>
    </row>
    <row r="187" spans="1:16" ht="15.75" thickBot="1">
      <c r="A187" s="304" t="s">
        <v>946</v>
      </c>
      <c r="B187" s="301" t="s">
        <v>1068</v>
      </c>
      <c r="C187" s="302">
        <f t="shared" si="3"/>
        <v>30.45</v>
      </c>
      <c r="P187">
        <v>30.45</v>
      </c>
    </row>
    <row r="188" spans="1:16" ht="15.75" thickBot="1">
      <c r="A188" s="304" t="s">
        <v>947</v>
      </c>
      <c r="B188" s="301" t="s">
        <v>1068</v>
      </c>
      <c r="C188" s="302">
        <f t="shared" si="3"/>
        <v>32.45</v>
      </c>
      <c r="P188">
        <v>32.45</v>
      </c>
    </row>
    <row r="189" spans="1:16" ht="15.75" thickBot="1">
      <c r="A189" s="304" t="s">
        <v>948</v>
      </c>
      <c r="B189" s="301" t="s">
        <v>1068</v>
      </c>
      <c r="C189" s="302">
        <f t="shared" si="3"/>
        <v>53.474999999999994</v>
      </c>
      <c r="P189">
        <v>53.474999999999994</v>
      </c>
    </row>
    <row r="190" spans="1:16" ht="15.75" thickBot="1">
      <c r="A190" s="304" t="s">
        <v>949</v>
      </c>
      <c r="B190" s="301" t="s">
        <v>1068</v>
      </c>
      <c r="C190" s="302">
        <f t="shared" si="3"/>
        <v>55.32</v>
      </c>
      <c r="P190">
        <v>55.32</v>
      </c>
    </row>
    <row r="191" spans="1:16" ht="15.75" thickBot="1">
      <c r="A191" s="304" t="s">
        <v>950</v>
      </c>
      <c r="B191" s="301" t="s">
        <v>1068</v>
      </c>
      <c r="C191" s="302">
        <f t="shared" si="3"/>
        <v>96.78</v>
      </c>
      <c r="P191">
        <v>96.78</v>
      </c>
    </row>
    <row r="192" spans="1:16" ht="15.75" thickBot="1">
      <c r="A192" s="304" t="s">
        <v>951</v>
      </c>
      <c r="B192" s="301" t="s">
        <v>1068</v>
      </c>
      <c r="C192" s="302">
        <f t="shared" si="3"/>
        <v>109.64099999999999</v>
      </c>
      <c r="P192">
        <v>109.64099999999999</v>
      </c>
    </row>
    <row r="193" spans="1:16" ht="15.75" thickBot="1">
      <c r="A193" s="304" t="s">
        <v>952</v>
      </c>
      <c r="B193" s="301" t="s">
        <v>1068</v>
      </c>
      <c r="C193" s="302">
        <f t="shared" si="3"/>
        <v>240.56</v>
      </c>
      <c r="P193">
        <v>240.56</v>
      </c>
    </row>
    <row r="194" spans="1:16" ht="15.75" thickBot="1">
      <c r="A194" s="304" t="s">
        <v>953</v>
      </c>
      <c r="B194" s="301" t="s">
        <v>1068</v>
      </c>
      <c r="C194" s="302">
        <f t="shared" si="3"/>
        <v>245.87</v>
      </c>
      <c r="P194">
        <v>245.87</v>
      </c>
    </row>
    <row r="195" spans="1:16" ht="15.75" thickBot="1">
      <c r="A195" s="304" t="s">
        <v>954</v>
      </c>
      <c r="B195" s="301" t="s">
        <v>1068</v>
      </c>
      <c r="C195" s="302">
        <f t="shared" si="3"/>
        <v>360.32</v>
      </c>
      <c r="P195">
        <v>360.32</v>
      </c>
    </row>
    <row r="196" spans="1:16" ht="15.75" thickBot="1">
      <c r="A196" s="304" t="s">
        <v>955</v>
      </c>
      <c r="B196" s="301" t="s">
        <v>1068</v>
      </c>
      <c r="C196" s="302">
        <f t="shared" si="3"/>
        <v>39.54</v>
      </c>
      <c r="P196">
        <v>39.54</v>
      </c>
    </row>
    <row r="197" spans="1:16" ht="15.75" thickBot="1">
      <c r="A197" s="304" t="s">
        <v>956</v>
      </c>
      <c r="B197" s="301" t="s">
        <v>1068</v>
      </c>
      <c r="C197" s="302">
        <f t="shared" si="3"/>
        <v>48.54</v>
      </c>
      <c r="P197">
        <v>48.54</v>
      </c>
    </row>
    <row r="198" spans="1:16" ht="15.75" thickBot="1">
      <c r="A198" s="304" t="s">
        <v>957</v>
      </c>
      <c r="B198" s="301" t="s">
        <v>1068</v>
      </c>
      <c r="C198" s="302">
        <f t="shared" si="3"/>
        <v>44.359333333333325</v>
      </c>
      <c r="P198">
        <v>44.359333333333325</v>
      </c>
    </row>
    <row r="199" spans="1:16" ht="15.75" thickBot="1">
      <c r="A199" s="304" t="s">
        <v>958</v>
      </c>
      <c r="B199" s="301" t="s">
        <v>1068</v>
      </c>
      <c r="C199" s="302">
        <f aca="true" t="shared" si="4" ref="C199:C238">P199*$P$10</f>
        <v>40.54</v>
      </c>
      <c r="P199">
        <v>40.54</v>
      </c>
    </row>
    <row r="200" spans="1:16" ht="15.75" thickBot="1">
      <c r="A200" s="304" t="s">
        <v>959</v>
      </c>
      <c r="B200" s="301" t="s">
        <v>1068</v>
      </c>
      <c r="C200" s="302">
        <f t="shared" si="4"/>
        <v>54.89</v>
      </c>
      <c r="P200">
        <v>54.89</v>
      </c>
    </row>
    <row r="201" spans="1:16" ht="15.75" thickBot="1">
      <c r="A201" s="304" t="s">
        <v>960</v>
      </c>
      <c r="B201" s="301" t="s">
        <v>1068</v>
      </c>
      <c r="C201" s="302">
        <f t="shared" si="4"/>
        <v>53.54</v>
      </c>
      <c r="P201">
        <v>53.54</v>
      </c>
    </row>
    <row r="202" spans="1:16" ht="15.75" thickBot="1">
      <c r="A202" s="304" t="s">
        <v>961</v>
      </c>
      <c r="B202" s="301" t="s">
        <v>1068</v>
      </c>
      <c r="C202" s="302">
        <f t="shared" si="4"/>
        <v>101.54</v>
      </c>
      <c r="P202">
        <v>101.54</v>
      </c>
    </row>
    <row r="203" spans="1:16" ht="15.75" thickBot="1">
      <c r="A203" s="304" t="s">
        <v>962</v>
      </c>
      <c r="B203" s="301" t="s">
        <v>1068</v>
      </c>
      <c r="C203" s="302">
        <f t="shared" si="4"/>
        <v>48.76</v>
      </c>
      <c r="P203">
        <v>48.76</v>
      </c>
    </row>
    <row r="204" spans="1:16" ht="15.75" thickBot="1">
      <c r="A204" s="304" t="s">
        <v>963</v>
      </c>
      <c r="B204" s="301" t="s">
        <v>1068</v>
      </c>
      <c r="C204" s="302">
        <f t="shared" si="4"/>
        <v>54.76</v>
      </c>
      <c r="P204">
        <v>54.76</v>
      </c>
    </row>
    <row r="205" spans="1:16" ht="15.75" thickBot="1">
      <c r="A205" s="304" t="s">
        <v>964</v>
      </c>
      <c r="B205" s="301" t="s">
        <v>1068</v>
      </c>
      <c r="C205" s="302">
        <f t="shared" si="4"/>
        <v>52.54</v>
      </c>
      <c r="P205">
        <v>52.54</v>
      </c>
    </row>
    <row r="206" spans="1:16" ht="15.75" thickBot="1">
      <c r="A206" s="304" t="s">
        <v>965</v>
      </c>
      <c r="B206" s="301" t="s">
        <v>1068</v>
      </c>
      <c r="C206" s="302">
        <f t="shared" si="4"/>
        <v>54.76</v>
      </c>
      <c r="P206">
        <v>54.76</v>
      </c>
    </row>
    <row r="207" spans="1:16" ht="15.75" thickBot="1">
      <c r="A207" s="304" t="s">
        <v>966</v>
      </c>
      <c r="B207" s="301" t="s">
        <v>1068</v>
      </c>
      <c r="C207" s="302">
        <f t="shared" si="4"/>
        <v>53.34</v>
      </c>
      <c r="P207">
        <v>53.34</v>
      </c>
    </row>
    <row r="208" spans="1:16" ht="15.75" thickBot="1">
      <c r="A208" s="304" t="s">
        <v>967</v>
      </c>
      <c r="B208" s="301" t="s">
        <v>1068</v>
      </c>
      <c r="C208" s="302">
        <f t="shared" si="4"/>
        <v>66.34</v>
      </c>
      <c r="P208">
        <v>66.34</v>
      </c>
    </row>
    <row r="209" spans="1:16" ht="15.75" thickBot="1">
      <c r="A209" s="304" t="s">
        <v>968</v>
      </c>
      <c r="B209" s="301" t="s">
        <v>1068</v>
      </c>
      <c r="C209" s="302">
        <f t="shared" si="4"/>
        <v>80.32</v>
      </c>
      <c r="P209">
        <v>80.32</v>
      </c>
    </row>
    <row r="210" spans="1:16" ht="15.75" thickBot="1">
      <c r="A210" s="304" t="s">
        <v>969</v>
      </c>
      <c r="B210" s="301" t="s">
        <v>1068</v>
      </c>
      <c r="C210" s="302">
        <f t="shared" si="4"/>
        <v>6.43</v>
      </c>
      <c r="P210">
        <v>6.43</v>
      </c>
    </row>
    <row r="211" spans="1:16" ht="15.75" thickBot="1">
      <c r="A211" s="304" t="s">
        <v>970</v>
      </c>
      <c r="B211" s="301" t="s">
        <v>1068</v>
      </c>
      <c r="C211" s="302">
        <f t="shared" si="4"/>
        <v>8.21</v>
      </c>
      <c r="P211">
        <v>8.21</v>
      </c>
    </row>
    <row r="212" spans="1:16" ht="15.75" thickBot="1">
      <c r="A212" s="304" t="s">
        <v>971</v>
      </c>
      <c r="B212" s="301" t="s">
        <v>1068</v>
      </c>
      <c r="C212" s="302">
        <f t="shared" si="4"/>
        <v>8.98</v>
      </c>
      <c r="P212">
        <v>8.98</v>
      </c>
    </row>
    <row r="213" spans="1:16" ht="15.75" thickBot="1">
      <c r="A213" s="304" t="s">
        <v>972</v>
      </c>
      <c r="B213" s="301" t="s">
        <v>1068</v>
      </c>
      <c r="C213" s="302">
        <f t="shared" si="4"/>
        <v>8.21</v>
      </c>
      <c r="P213">
        <v>8.21</v>
      </c>
    </row>
    <row r="214" spans="1:16" ht="15.75" thickBot="1">
      <c r="A214" s="304" t="s">
        <v>973</v>
      </c>
      <c r="B214" s="301" t="s">
        <v>1068</v>
      </c>
      <c r="C214" s="302">
        <f t="shared" si="4"/>
        <v>9.545</v>
      </c>
      <c r="P214">
        <v>9.545</v>
      </c>
    </row>
    <row r="215" spans="1:16" ht="15.75" thickBot="1">
      <c r="A215" s="304" t="s">
        <v>974</v>
      </c>
      <c r="B215" s="301" t="s">
        <v>1068</v>
      </c>
      <c r="C215" s="302">
        <f t="shared" si="4"/>
        <v>11.23</v>
      </c>
      <c r="P215">
        <v>11.23</v>
      </c>
    </row>
    <row r="216" spans="1:16" ht="15.75" thickBot="1">
      <c r="A216" s="304" t="s">
        <v>975</v>
      </c>
      <c r="B216" s="301" t="s">
        <v>1068</v>
      </c>
      <c r="C216" s="302">
        <f t="shared" si="4"/>
        <v>9.545</v>
      </c>
      <c r="P216">
        <v>9.545</v>
      </c>
    </row>
    <row r="217" spans="1:16" ht="15.75" thickBot="1">
      <c r="A217" s="304" t="s">
        <v>976</v>
      </c>
      <c r="B217" s="301" t="s">
        <v>1068</v>
      </c>
      <c r="C217" s="302">
        <f t="shared" si="4"/>
        <v>12.43</v>
      </c>
      <c r="P217">
        <v>12.43</v>
      </c>
    </row>
    <row r="218" spans="1:16" ht="15.75" thickBot="1">
      <c r="A218" s="304" t="s">
        <v>977</v>
      </c>
      <c r="B218" s="301" t="s">
        <v>1068</v>
      </c>
      <c r="C218" s="302">
        <f t="shared" si="4"/>
        <v>13.32</v>
      </c>
      <c r="P218">
        <v>13.32</v>
      </c>
    </row>
    <row r="219" spans="1:16" ht="15.75" thickBot="1">
      <c r="A219" s="304" t="s">
        <v>978</v>
      </c>
      <c r="B219" s="301" t="s">
        <v>1068</v>
      </c>
      <c r="C219" s="302">
        <f t="shared" si="4"/>
        <v>15.45</v>
      </c>
      <c r="P219">
        <v>15.45</v>
      </c>
    </row>
    <row r="220" spans="1:16" ht="15.75" thickBot="1">
      <c r="A220" s="304" t="s">
        <v>979</v>
      </c>
      <c r="B220" s="301" t="s">
        <v>1068</v>
      </c>
      <c r="C220" s="302">
        <f t="shared" si="4"/>
        <v>21.23</v>
      </c>
      <c r="P220">
        <v>21.23</v>
      </c>
    </row>
    <row r="221" spans="1:16" ht="15.75" thickBot="1">
      <c r="A221" s="304" t="s">
        <v>980</v>
      </c>
      <c r="B221" s="301" t="s">
        <v>1068</v>
      </c>
      <c r="C221" s="302">
        <f t="shared" si="4"/>
        <v>28.78</v>
      </c>
      <c r="P221">
        <v>28.78</v>
      </c>
    </row>
    <row r="222" spans="1:16" ht="15.75" thickBot="1">
      <c r="A222" s="304" t="s">
        <v>981</v>
      </c>
      <c r="B222" s="301" t="s">
        <v>1068</v>
      </c>
      <c r="C222" s="302">
        <f t="shared" si="4"/>
        <v>42.67</v>
      </c>
      <c r="P222">
        <v>42.67</v>
      </c>
    </row>
    <row r="223" spans="1:16" ht="15.75" thickBot="1">
      <c r="A223" s="304" t="s">
        <v>982</v>
      </c>
      <c r="B223" s="301" t="s">
        <v>1068</v>
      </c>
      <c r="C223" s="302">
        <f t="shared" si="4"/>
        <v>46.78</v>
      </c>
      <c r="P223">
        <v>46.78</v>
      </c>
    </row>
    <row r="224" spans="1:16" ht="15.75" thickBot="1">
      <c r="A224" s="304" t="s">
        <v>983</v>
      </c>
      <c r="B224" s="301" t="s">
        <v>1068</v>
      </c>
      <c r="C224" s="302">
        <f t="shared" si="4"/>
        <v>90.32</v>
      </c>
      <c r="P224">
        <v>90.32</v>
      </c>
    </row>
    <row r="225" spans="1:16" ht="15.75" thickBot="1">
      <c r="A225" s="304" t="s">
        <v>984</v>
      </c>
      <c r="B225" s="301" t="s">
        <v>1068</v>
      </c>
      <c r="C225" s="302">
        <f t="shared" si="4"/>
        <v>52.32</v>
      </c>
      <c r="P225">
        <v>52.32</v>
      </c>
    </row>
    <row r="226" spans="1:16" ht="15.75" thickBot="1">
      <c r="A226" s="304" t="s">
        <v>985</v>
      </c>
      <c r="B226" s="301" t="s">
        <v>1068</v>
      </c>
      <c r="C226" s="302">
        <f t="shared" si="4"/>
        <v>58.78</v>
      </c>
      <c r="P226">
        <v>58.78</v>
      </c>
    </row>
    <row r="227" spans="1:16" ht="15.75" thickBot="1">
      <c r="A227" s="304" t="s">
        <v>986</v>
      </c>
      <c r="B227" s="301" t="s">
        <v>1068</v>
      </c>
      <c r="C227" s="302">
        <f t="shared" si="4"/>
        <v>48.78</v>
      </c>
      <c r="P227">
        <v>48.78</v>
      </c>
    </row>
    <row r="228" spans="1:16" ht="15.75" thickBot="1">
      <c r="A228" s="304" t="s">
        <v>987</v>
      </c>
      <c r="B228" s="301" t="s">
        <v>1068</v>
      </c>
      <c r="C228" s="302">
        <f t="shared" si="4"/>
        <v>68.98</v>
      </c>
      <c r="P228">
        <v>68.98</v>
      </c>
    </row>
    <row r="229" spans="1:16" ht="15.75" thickBot="1">
      <c r="A229" s="304" t="s">
        <v>988</v>
      </c>
      <c r="B229" s="301" t="s">
        <v>1068</v>
      </c>
      <c r="C229" s="302">
        <f t="shared" si="4"/>
        <v>52.23</v>
      </c>
      <c r="P229">
        <v>52.23</v>
      </c>
    </row>
    <row r="230" spans="1:16" ht="15.75" thickBot="1">
      <c r="A230" s="304" t="s">
        <v>989</v>
      </c>
      <c r="B230" s="301" t="s">
        <v>1068</v>
      </c>
      <c r="C230" s="302">
        <f t="shared" si="4"/>
        <v>70.54</v>
      </c>
      <c r="P230">
        <v>70.54</v>
      </c>
    </row>
    <row r="231" spans="1:16" ht="15.75" thickBot="1">
      <c r="A231" s="304" t="s">
        <v>990</v>
      </c>
      <c r="B231" s="301" t="s">
        <v>1068</v>
      </c>
      <c r="C231" s="302">
        <f t="shared" si="4"/>
        <v>141.45</v>
      </c>
      <c r="P231">
        <v>141.45</v>
      </c>
    </row>
    <row r="232" spans="1:16" ht="15.75" thickBot="1">
      <c r="A232" s="304" t="s">
        <v>991</v>
      </c>
      <c r="B232" s="301" t="s">
        <v>1068</v>
      </c>
      <c r="C232" s="302">
        <f t="shared" si="4"/>
        <v>141.45</v>
      </c>
      <c r="P232">
        <v>141.45</v>
      </c>
    </row>
    <row r="233" spans="1:16" ht="15.75" thickBot="1">
      <c r="A233" s="304" t="s">
        <v>992</v>
      </c>
      <c r="B233" s="301" t="s">
        <v>228</v>
      </c>
      <c r="C233" s="302">
        <f t="shared" si="4"/>
        <v>41.23</v>
      </c>
      <c r="P233">
        <v>41.23</v>
      </c>
    </row>
    <row r="234" spans="1:16" ht="15.75" thickBot="1">
      <c r="A234" s="304" t="s">
        <v>993</v>
      </c>
      <c r="B234" s="301" t="s">
        <v>228</v>
      </c>
      <c r="C234" s="302">
        <f t="shared" si="4"/>
        <v>57.407999999999994</v>
      </c>
      <c r="P234">
        <v>57.407999999999994</v>
      </c>
    </row>
    <row r="235" spans="1:16" ht="15.75" thickBot="1">
      <c r="A235" s="304" t="s">
        <v>994</v>
      </c>
      <c r="B235" s="301" t="s">
        <v>228</v>
      </c>
      <c r="C235" s="302">
        <f t="shared" si="4"/>
        <v>97.97999999999999</v>
      </c>
      <c r="P235">
        <v>97.97999999999999</v>
      </c>
    </row>
    <row r="236" spans="1:16" ht="15.75" thickBot="1">
      <c r="A236" s="304" t="s">
        <v>995</v>
      </c>
      <c r="B236" s="301" t="s">
        <v>228</v>
      </c>
      <c r="C236" s="302">
        <f t="shared" si="4"/>
        <v>150.64999999999998</v>
      </c>
      <c r="P236">
        <v>150.64999999999998</v>
      </c>
    </row>
    <row r="237" spans="1:16" ht="15.75" thickBot="1">
      <c r="A237" s="304" t="s">
        <v>996</v>
      </c>
      <c r="B237" s="301" t="s">
        <v>228</v>
      </c>
      <c r="C237" s="302">
        <f t="shared" si="4"/>
        <v>240.25799999999995</v>
      </c>
      <c r="P237">
        <v>240.25799999999995</v>
      </c>
    </row>
    <row r="238" spans="1:16" ht="17.25" customHeight="1" thickBot="1">
      <c r="A238" s="304" t="s">
        <v>997</v>
      </c>
      <c r="B238" s="301" t="s">
        <v>228</v>
      </c>
      <c r="C238" s="302">
        <f t="shared" si="4"/>
        <v>163.323</v>
      </c>
      <c r="P238">
        <v>163.323</v>
      </c>
    </row>
    <row r="239" spans="1:16" ht="16.5" customHeight="1" thickBot="1">
      <c r="A239" s="304" t="s">
        <v>998</v>
      </c>
      <c r="B239" s="301" t="s">
        <v>228</v>
      </c>
      <c r="C239" s="302">
        <f aca="true" t="shared" si="5" ref="C239:C286">P239*$P$10</f>
        <v>193.75199999999998</v>
      </c>
      <c r="P239">
        <v>193.75199999999998</v>
      </c>
    </row>
    <row r="240" spans="1:16" ht="18" customHeight="1" thickBot="1">
      <c r="A240" s="304" t="s">
        <v>999</v>
      </c>
      <c r="B240" s="301" t="s">
        <v>228</v>
      </c>
      <c r="C240" s="302">
        <f t="shared" si="5"/>
        <v>328.07199999999995</v>
      </c>
      <c r="P240">
        <v>328.07199999999995</v>
      </c>
    </row>
    <row r="241" spans="1:16" ht="18" customHeight="1" thickBot="1">
      <c r="A241" s="304" t="s">
        <v>1000</v>
      </c>
      <c r="B241" s="301" t="s">
        <v>228</v>
      </c>
      <c r="C241" s="302">
        <f t="shared" si="5"/>
        <v>66.102</v>
      </c>
      <c r="P241">
        <v>66.102</v>
      </c>
    </row>
    <row r="242" spans="1:16" ht="18" customHeight="1" thickBot="1">
      <c r="A242" s="304" t="s">
        <v>1001</v>
      </c>
      <c r="B242" s="301" t="s">
        <v>228</v>
      </c>
      <c r="C242" s="302">
        <f t="shared" si="5"/>
        <v>78.01599999999999</v>
      </c>
      <c r="P242">
        <v>78.01599999999999</v>
      </c>
    </row>
    <row r="243" spans="1:16" ht="18" customHeight="1" thickBot="1">
      <c r="A243" s="304" t="s">
        <v>1002</v>
      </c>
      <c r="B243" s="301" t="s">
        <v>228</v>
      </c>
      <c r="C243" s="302">
        <f t="shared" si="5"/>
        <v>144.39399999999998</v>
      </c>
      <c r="P243">
        <v>144.39399999999998</v>
      </c>
    </row>
    <row r="244" spans="1:16" ht="17.25" customHeight="1" thickBot="1">
      <c r="A244" s="304" t="s">
        <v>1003</v>
      </c>
      <c r="B244" s="301" t="s">
        <v>228</v>
      </c>
      <c r="C244" s="302">
        <f t="shared" si="5"/>
        <v>199.17999999999998</v>
      </c>
      <c r="P244">
        <v>199.17999999999998</v>
      </c>
    </row>
    <row r="245" spans="1:16" ht="17.25" customHeight="1" thickBot="1">
      <c r="A245" s="304" t="s">
        <v>1004</v>
      </c>
      <c r="B245" s="301" t="s">
        <v>228</v>
      </c>
      <c r="C245" s="302">
        <f t="shared" si="5"/>
        <v>332.971</v>
      </c>
      <c r="P245">
        <v>332.971</v>
      </c>
    </row>
    <row r="246" spans="1:16" ht="15.75" thickBot="1">
      <c r="A246" s="304" t="s">
        <v>1005</v>
      </c>
      <c r="B246" s="303" t="s">
        <v>1068</v>
      </c>
      <c r="C246" s="302">
        <f t="shared" si="5"/>
        <v>5.2</v>
      </c>
      <c r="P246">
        <v>5.2</v>
      </c>
    </row>
    <row r="247" spans="1:16" ht="15.75" thickBot="1">
      <c r="A247" s="304" t="s">
        <v>1006</v>
      </c>
      <c r="B247" s="303" t="s">
        <v>1068</v>
      </c>
      <c r="C247" s="302">
        <f t="shared" si="5"/>
        <v>5.795999999999999</v>
      </c>
      <c r="P247">
        <v>5.795999999999999</v>
      </c>
    </row>
    <row r="248" spans="1:16" ht="15.75" thickBot="1">
      <c r="A248" s="304" t="s">
        <v>1007</v>
      </c>
      <c r="B248" s="303" t="s">
        <v>1068</v>
      </c>
      <c r="C248" s="302">
        <f t="shared" si="5"/>
        <v>8.3</v>
      </c>
      <c r="P248">
        <v>8.3</v>
      </c>
    </row>
    <row r="249" spans="1:16" ht="15.75" thickBot="1">
      <c r="A249" s="304" t="s">
        <v>1008</v>
      </c>
      <c r="B249" s="303" t="s">
        <v>1068</v>
      </c>
      <c r="C249" s="302">
        <f t="shared" si="5"/>
        <v>13.2</v>
      </c>
      <c r="P249">
        <v>13.2</v>
      </c>
    </row>
    <row r="250" spans="1:16" ht="15.75" thickBot="1">
      <c r="A250" s="304" t="s">
        <v>1009</v>
      </c>
      <c r="B250" s="303" t="s">
        <v>1068</v>
      </c>
      <c r="C250" s="302">
        <f t="shared" si="5"/>
        <v>20.41</v>
      </c>
      <c r="P250">
        <v>20.41</v>
      </c>
    </row>
    <row r="251" spans="1:16" ht="15.75" thickBot="1">
      <c r="A251" s="304" t="s">
        <v>1010</v>
      </c>
      <c r="B251" s="303" t="s">
        <v>1068</v>
      </c>
      <c r="C251" s="302">
        <f t="shared" si="5"/>
        <v>19.98</v>
      </c>
      <c r="P251">
        <v>19.98</v>
      </c>
    </row>
    <row r="252" spans="1:16" ht="15.75" thickBot="1">
      <c r="A252" s="304" t="s">
        <v>1011</v>
      </c>
      <c r="B252" s="303" t="s">
        <v>1068</v>
      </c>
      <c r="C252" s="302">
        <f t="shared" si="5"/>
        <v>48.96699999999999</v>
      </c>
      <c r="P252">
        <v>48.96699999999999</v>
      </c>
    </row>
    <row r="253" spans="1:16" ht="15.75" thickBot="1">
      <c r="A253" s="304" t="s">
        <v>1012</v>
      </c>
      <c r="B253" s="303" t="s">
        <v>1068</v>
      </c>
      <c r="C253" s="302">
        <f t="shared" si="5"/>
        <v>370.43</v>
      </c>
      <c r="P253">
        <v>370.43</v>
      </c>
    </row>
    <row r="254" spans="1:16" ht="15.75" thickBot="1">
      <c r="A254" s="304" t="s">
        <v>1013</v>
      </c>
      <c r="B254" s="303" t="s">
        <v>1068</v>
      </c>
      <c r="C254" s="302">
        <f t="shared" si="5"/>
        <v>6.164</v>
      </c>
      <c r="P254">
        <v>6.164</v>
      </c>
    </row>
    <row r="255" spans="1:16" ht="15.75" thickBot="1">
      <c r="A255" s="304" t="s">
        <v>1014</v>
      </c>
      <c r="B255" s="303" t="s">
        <v>1068</v>
      </c>
      <c r="C255" s="302">
        <f t="shared" si="5"/>
        <v>8.325999999999999</v>
      </c>
      <c r="P255">
        <v>8.325999999999999</v>
      </c>
    </row>
    <row r="256" spans="1:16" ht="15.75" thickBot="1">
      <c r="A256" s="304" t="s">
        <v>1015</v>
      </c>
      <c r="B256" s="303" t="s">
        <v>1068</v>
      </c>
      <c r="C256" s="302">
        <f t="shared" si="5"/>
        <v>29.923</v>
      </c>
      <c r="P256">
        <v>29.923</v>
      </c>
    </row>
    <row r="257" spans="1:16" ht="15.75" thickBot="1">
      <c r="A257" s="304" t="s">
        <v>1016</v>
      </c>
      <c r="B257" s="303" t="s">
        <v>1068</v>
      </c>
      <c r="C257" s="302">
        <f t="shared" si="5"/>
        <v>62.652</v>
      </c>
      <c r="P257">
        <v>62.652</v>
      </c>
    </row>
    <row r="258" spans="1:16" ht="15.75" thickBot="1">
      <c r="A258" s="304" t="s">
        <v>1017</v>
      </c>
      <c r="B258" s="303" t="s">
        <v>1068</v>
      </c>
      <c r="C258" s="302">
        <f t="shared" si="5"/>
        <v>38.98</v>
      </c>
      <c r="P258">
        <v>38.98</v>
      </c>
    </row>
    <row r="259" spans="1:16" ht="15.75" thickBot="1">
      <c r="A259" s="304" t="s">
        <v>1018</v>
      </c>
      <c r="B259" s="303" t="s">
        <v>1068</v>
      </c>
      <c r="C259" s="302">
        <f t="shared" si="5"/>
        <v>48.06999999999999</v>
      </c>
      <c r="P259">
        <v>48.06999999999999</v>
      </c>
    </row>
    <row r="260" spans="1:16" ht="15.75" thickBot="1">
      <c r="A260" s="304" t="s">
        <v>1019</v>
      </c>
      <c r="B260" s="303" t="s">
        <v>1068</v>
      </c>
      <c r="C260" s="302">
        <f t="shared" si="5"/>
        <v>86.43</v>
      </c>
      <c r="P260">
        <v>86.43</v>
      </c>
    </row>
    <row r="261" spans="1:16" ht="15.75" thickBot="1">
      <c r="A261" s="304" t="s">
        <v>1020</v>
      </c>
      <c r="B261" s="303" t="s">
        <v>1068</v>
      </c>
      <c r="C261" s="302">
        <f t="shared" si="5"/>
        <v>34.21</v>
      </c>
      <c r="P261">
        <v>34.21</v>
      </c>
    </row>
    <row r="262" spans="1:16" ht="15.75" thickBot="1">
      <c r="A262" s="304" t="s">
        <v>1021</v>
      </c>
      <c r="B262" s="303" t="s">
        <v>1068</v>
      </c>
      <c r="C262" s="302">
        <f t="shared" si="5"/>
        <v>33.349999999999994</v>
      </c>
      <c r="P262">
        <v>33.349999999999994</v>
      </c>
    </row>
    <row r="263" spans="1:16" ht="15.75" thickBot="1">
      <c r="A263" s="304" t="s">
        <v>1022</v>
      </c>
      <c r="B263" s="303" t="s">
        <v>1068</v>
      </c>
      <c r="C263" s="302">
        <f t="shared" si="5"/>
        <v>36.76</v>
      </c>
      <c r="P263">
        <v>36.76</v>
      </c>
    </row>
    <row r="264" spans="1:16" ht="15.75" thickBot="1">
      <c r="A264" s="304" t="s">
        <v>1023</v>
      </c>
      <c r="B264" s="303" t="s">
        <v>1068</v>
      </c>
      <c r="C264" s="302">
        <f t="shared" si="5"/>
        <v>34.78</v>
      </c>
      <c r="P264">
        <v>34.78</v>
      </c>
    </row>
    <row r="265" spans="1:16" ht="15.75" thickBot="1">
      <c r="A265" s="304" t="s">
        <v>1024</v>
      </c>
      <c r="B265" s="303" t="s">
        <v>1068</v>
      </c>
      <c r="C265" s="302">
        <f t="shared" si="5"/>
        <v>84.54</v>
      </c>
      <c r="P265">
        <v>84.54</v>
      </c>
    </row>
    <row r="266" spans="1:16" ht="15.75" thickBot="1">
      <c r="A266" s="304" t="s">
        <v>1025</v>
      </c>
      <c r="B266" s="303" t="s">
        <v>1068</v>
      </c>
      <c r="C266" s="302">
        <f t="shared" si="5"/>
        <v>85.65</v>
      </c>
      <c r="P266">
        <v>85.65</v>
      </c>
    </row>
    <row r="267" spans="1:16" ht="15.75" thickBot="1">
      <c r="A267" s="304" t="s">
        <v>1026</v>
      </c>
      <c r="B267" s="303" t="s">
        <v>1068</v>
      </c>
      <c r="C267" s="302">
        <f t="shared" si="5"/>
        <v>42.78</v>
      </c>
      <c r="P267">
        <v>42.78</v>
      </c>
    </row>
    <row r="268" spans="1:16" ht="15.75" thickBot="1">
      <c r="A268" s="304" t="s">
        <v>1027</v>
      </c>
      <c r="B268" s="303" t="s">
        <v>1068</v>
      </c>
      <c r="C268" s="302">
        <f t="shared" si="5"/>
        <v>44.54</v>
      </c>
      <c r="P268">
        <v>44.54</v>
      </c>
    </row>
    <row r="269" spans="1:16" ht="15.75" thickBot="1">
      <c r="A269" s="304" t="s">
        <v>1028</v>
      </c>
      <c r="B269" s="303" t="s">
        <v>1068</v>
      </c>
      <c r="C269" s="302">
        <f t="shared" si="5"/>
        <v>43.47</v>
      </c>
      <c r="P269">
        <v>43.47</v>
      </c>
    </row>
    <row r="270" spans="1:16" ht="15.75" thickBot="1">
      <c r="A270" s="304" t="s">
        <v>1029</v>
      </c>
      <c r="B270" s="303" t="s">
        <v>1068</v>
      </c>
      <c r="C270" s="302">
        <f t="shared" si="5"/>
        <v>62.34</v>
      </c>
      <c r="P270">
        <v>62.34</v>
      </c>
    </row>
    <row r="271" spans="1:16" ht="15.75" thickBot="1">
      <c r="A271" s="304" t="s">
        <v>1030</v>
      </c>
      <c r="B271" s="303" t="s">
        <v>1068</v>
      </c>
      <c r="C271" s="302">
        <f t="shared" si="5"/>
        <v>52.11</v>
      </c>
      <c r="P271">
        <v>52.11</v>
      </c>
    </row>
    <row r="272" spans="1:16" ht="15.75" thickBot="1">
      <c r="A272" s="304" t="s">
        <v>1031</v>
      </c>
      <c r="B272" s="303" t="s">
        <v>1068</v>
      </c>
      <c r="C272" s="302">
        <f t="shared" si="5"/>
        <v>53.78</v>
      </c>
      <c r="P272">
        <v>53.78</v>
      </c>
    </row>
    <row r="273" spans="1:16" ht="15.75" thickBot="1">
      <c r="A273" s="304" t="s">
        <v>1032</v>
      </c>
      <c r="B273" s="303" t="s">
        <v>1068</v>
      </c>
      <c r="C273" s="302">
        <f t="shared" si="5"/>
        <v>100.54</v>
      </c>
      <c r="P273">
        <v>100.54</v>
      </c>
    </row>
    <row r="274" spans="1:16" ht="15.75" thickBot="1">
      <c r="A274" s="304" t="s">
        <v>1033</v>
      </c>
      <c r="B274" s="303" t="s">
        <v>1068</v>
      </c>
      <c r="C274" s="302">
        <f t="shared" si="5"/>
        <v>101.32</v>
      </c>
      <c r="P274">
        <v>101.32</v>
      </c>
    </row>
    <row r="275" spans="1:16" ht="15.75" thickBot="1">
      <c r="A275" s="304" t="s">
        <v>1034</v>
      </c>
      <c r="B275" s="303" t="s">
        <v>1068</v>
      </c>
      <c r="C275" s="302">
        <f t="shared" si="5"/>
        <v>60.56</v>
      </c>
      <c r="P275">
        <v>60.56</v>
      </c>
    </row>
    <row r="276" spans="1:16" ht="15.75" thickBot="1">
      <c r="A276" s="304" t="s">
        <v>1035</v>
      </c>
      <c r="B276" s="303" t="s">
        <v>1068</v>
      </c>
      <c r="C276" s="302">
        <f t="shared" si="5"/>
        <v>75.89999999999999</v>
      </c>
      <c r="P276">
        <v>75.89999999999999</v>
      </c>
    </row>
    <row r="277" spans="1:16" ht="15.75" thickBot="1">
      <c r="A277" s="304" t="s">
        <v>1036</v>
      </c>
      <c r="B277" s="303" t="s">
        <v>1068</v>
      </c>
      <c r="C277" s="302">
        <f t="shared" si="5"/>
        <v>44.56</v>
      </c>
      <c r="P277">
        <v>44.56</v>
      </c>
    </row>
    <row r="278" spans="1:16" ht="15.75" thickBot="1">
      <c r="A278" s="304" t="s">
        <v>1037</v>
      </c>
      <c r="B278" s="303" t="s">
        <v>1068</v>
      </c>
      <c r="C278" s="302">
        <f t="shared" si="5"/>
        <v>43.45</v>
      </c>
      <c r="P278">
        <v>43.45</v>
      </c>
    </row>
    <row r="279" spans="1:16" ht="15.75" thickBot="1">
      <c r="A279" s="304" t="s">
        <v>1038</v>
      </c>
      <c r="B279" s="303" t="s">
        <v>1068</v>
      </c>
      <c r="C279" s="302">
        <f t="shared" si="5"/>
        <v>83.996</v>
      </c>
      <c r="P279">
        <v>83.996</v>
      </c>
    </row>
    <row r="280" spans="1:16" ht="15.75" thickBot="1">
      <c r="A280" s="304" t="s">
        <v>1039</v>
      </c>
      <c r="B280" s="303" t="s">
        <v>1068</v>
      </c>
      <c r="C280" s="302">
        <f t="shared" si="5"/>
        <v>100.21</v>
      </c>
      <c r="P280">
        <v>100.21</v>
      </c>
    </row>
    <row r="281" spans="1:16" ht="15.75" thickBot="1">
      <c r="A281" s="304" t="s">
        <v>1040</v>
      </c>
      <c r="B281" s="303" t="s">
        <v>1068</v>
      </c>
      <c r="C281" s="302">
        <f t="shared" si="5"/>
        <v>104.11</v>
      </c>
      <c r="P281">
        <v>104.11</v>
      </c>
    </row>
    <row r="282" spans="1:16" ht="15.75" thickBot="1">
      <c r="A282" s="304" t="s">
        <v>1041</v>
      </c>
      <c r="B282" s="303" t="s">
        <v>1068</v>
      </c>
      <c r="C282" s="302">
        <f t="shared" si="5"/>
        <v>102.45</v>
      </c>
      <c r="P282">
        <v>102.45</v>
      </c>
    </row>
    <row r="283" spans="1:16" ht="15.75" thickBot="1">
      <c r="A283" s="304" t="s">
        <v>1042</v>
      </c>
      <c r="B283" s="303" t="s">
        <v>1068</v>
      </c>
      <c r="C283" s="302">
        <f t="shared" si="5"/>
        <v>50.32</v>
      </c>
      <c r="P283">
        <v>50.32</v>
      </c>
    </row>
    <row r="284" spans="1:16" ht="15.75" thickBot="1">
      <c r="A284" s="304" t="s">
        <v>1043</v>
      </c>
      <c r="B284" s="303" t="s">
        <v>1068</v>
      </c>
      <c r="C284" s="302">
        <f t="shared" si="5"/>
        <v>52.45</v>
      </c>
      <c r="P284">
        <v>52.45</v>
      </c>
    </row>
    <row r="285" spans="1:16" ht="15.75" thickBot="1">
      <c r="A285" s="304" t="s">
        <v>1044</v>
      </c>
      <c r="B285" s="303" t="s">
        <v>1068</v>
      </c>
      <c r="C285" s="302">
        <f t="shared" si="5"/>
        <v>54.78</v>
      </c>
      <c r="P285">
        <v>54.78</v>
      </c>
    </row>
    <row r="286" spans="1:16" ht="15.75" thickBot="1">
      <c r="A286" s="304" t="s">
        <v>1045</v>
      </c>
      <c r="B286" s="303" t="s">
        <v>1068</v>
      </c>
      <c r="C286" s="302">
        <f t="shared" si="5"/>
        <v>56.87</v>
      </c>
      <c r="P286">
        <v>56.87</v>
      </c>
    </row>
    <row r="287" spans="1:16" ht="15.75" thickBot="1">
      <c r="A287" s="304" t="s">
        <v>1046</v>
      </c>
      <c r="B287" s="303" t="s">
        <v>1068</v>
      </c>
      <c r="C287" s="302">
        <f aca="true" t="shared" si="6" ref="C287:C308">P287*$P$10</f>
        <v>120.65</v>
      </c>
      <c r="P287">
        <v>120.65</v>
      </c>
    </row>
    <row r="288" spans="1:16" ht="15.75" thickBot="1">
      <c r="A288" s="304" t="s">
        <v>1047</v>
      </c>
      <c r="B288" s="303" t="s">
        <v>1068</v>
      </c>
      <c r="C288" s="302">
        <f t="shared" si="6"/>
        <v>122.43</v>
      </c>
      <c r="P288">
        <v>122.43</v>
      </c>
    </row>
    <row r="289" spans="1:16" ht="15.75" thickBot="1">
      <c r="A289" s="304" t="s">
        <v>1048</v>
      </c>
      <c r="B289" s="303" t="s">
        <v>1068</v>
      </c>
      <c r="C289" s="302">
        <f t="shared" si="6"/>
        <v>121.54</v>
      </c>
      <c r="P289">
        <v>121.54</v>
      </c>
    </row>
    <row r="290" spans="1:16" ht="15.75" thickBot="1">
      <c r="A290" s="304" t="s">
        <v>1049</v>
      </c>
      <c r="B290" s="303" t="s">
        <v>1068</v>
      </c>
      <c r="C290" s="302">
        <f t="shared" si="6"/>
        <v>87.45</v>
      </c>
      <c r="P290">
        <v>87.45</v>
      </c>
    </row>
    <row r="291" spans="1:16" ht="15.75" thickBot="1">
      <c r="A291" s="304" t="s">
        <v>1050</v>
      </c>
      <c r="B291" s="303" t="s">
        <v>1068</v>
      </c>
      <c r="C291" s="302">
        <f t="shared" si="6"/>
        <v>89.43</v>
      </c>
      <c r="P291">
        <v>89.43</v>
      </c>
    </row>
    <row r="292" spans="1:16" ht="15.75" thickBot="1">
      <c r="A292" s="304" t="s">
        <v>1051</v>
      </c>
      <c r="B292" s="303" t="s">
        <v>1068</v>
      </c>
      <c r="C292" s="302">
        <f t="shared" si="6"/>
        <v>12.1</v>
      </c>
      <c r="P292">
        <v>12.1</v>
      </c>
    </row>
    <row r="293" spans="1:16" ht="15.75" thickBot="1">
      <c r="A293" s="304" t="s">
        <v>1052</v>
      </c>
      <c r="B293" s="303" t="s">
        <v>1068</v>
      </c>
      <c r="C293" s="302">
        <f t="shared" si="6"/>
        <v>15.34</v>
      </c>
      <c r="P293">
        <v>15.34</v>
      </c>
    </row>
    <row r="294" spans="1:16" ht="15.75" thickBot="1">
      <c r="A294" s="304" t="s">
        <v>1053</v>
      </c>
      <c r="B294" s="303" t="s">
        <v>1068</v>
      </c>
      <c r="C294" s="302">
        <f t="shared" si="6"/>
        <v>78.63699999999999</v>
      </c>
      <c r="P294">
        <v>78.63699999999999</v>
      </c>
    </row>
    <row r="295" spans="1:16" ht="15.75" thickBot="1">
      <c r="A295" s="304" t="s">
        <v>1054</v>
      </c>
      <c r="B295" s="303" t="s">
        <v>1068</v>
      </c>
      <c r="C295" s="302">
        <f t="shared" si="6"/>
        <v>80.32</v>
      </c>
      <c r="P295">
        <v>80.32</v>
      </c>
    </row>
    <row r="296" spans="1:16" ht="15.75" thickBot="1">
      <c r="A296" s="304" t="s">
        <v>1055</v>
      </c>
      <c r="B296" s="303" t="s">
        <v>1068</v>
      </c>
      <c r="C296" s="302">
        <f t="shared" si="6"/>
        <v>98.32</v>
      </c>
      <c r="P296">
        <v>98.32</v>
      </c>
    </row>
    <row r="297" spans="1:16" ht="15.75" thickBot="1">
      <c r="A297" s="304" t="s">
        <v>1056</v>
      </c>
      <c r="B297" s="303" t="s">
        <v>1068</v>
      </c>
      <c r="C297" s="302">
        <f t="shared" si="6"/>
        <v>123.45</v>
      </c>
      <c r="P297">
        <v>123.45</v>
      </c>
    </row>
    <row r="298" spans="1:16" ht="15.75" thickBot="1">
      <c r="A298" s="304" t="s">
        <v>1057</v>
      </c>
      <c r="B298" s="303" t="s">
        <v>1068</v>
      </c>
      <c r="C298" s="302">
        <f t="shared" si="6"/>
        <v>128.65</v>
      </c>
      <c r="P298">
        <v>128.65</v>
      </c>
    </row>
    <row r="299" spans="1:16" ht="15.75" thickBot="1">
      <c r="A299" s="304" t="s">
        <v>1058</v>
      </c>
      <c r="B299" s="303" t="s">
        <v>1068</v>
      </c>
      <c r="C299" s="302">
        <f t="shared" si="6"/>
        <v>100.90099999999998</v>
      </c>
      <c r="P299">
        <v>100.90099999999998</v>
      </c>
    </row>
    <row r="300" spans="1:16" ht="15.75" thickBot="1">
      <c r="A300" s="304" t="s">
        <v>1059</v>
      </c>
      <c r="B300" s="303" t="s">
        <v>1068</v>
      </c>
      <c r="C300" s="302">
        <f t="shared" si="6"/>
        <v>158.65</v>
      </c>
      <c r="P300">
        <v>158.65</v>
      </c>
    </row>
    <row r="301" spans="1:16" ht="15.75" thickBot="1">
      <c r="A301" s="304" t="s">
        <v>1060</v>
      </c>
      <c r="B301" s="303" t="s">
        <v>1068</v>
      </c>
      <c r="C301" s="302">
        <f t="shared" si="6"/>
        <v>162.43</v>
      </c>
      <c r="P301">
        <v>162.43</v>
      </c>
    </row>
    <row r="302" spans="1:16" ht="15.75" thickBot="1">
      <c r="A302" s="304" t="s">
        <v>1061</v>
      </c>
      <c r="B302" s="303" t="s">
        <v>1068</v>
      </c>
      <c r="C302" s="302">
        <f t="shared" si="6"/>
        <v>66.54</v>
      </c>
      <c r="P302">
        <v>66.54</v>
      </c>
    </row>
    <row r="303" spans="1:16" ht="15.75" thickBot="1">
      <c r="A303" s="304" t="s">
        <v>1062</v>
      </c>
      <c r="B303" s="303" t="s">
        <v>1068</v>
      </c>
      <c r="C303" s="302">
        <f t="shared" si="6"/>
        <v>100.90099999999998</v>
      </c>
      <c r="P303">
        <v>100.90099999999998</v>
      </c>
    </row>
    <row r="304" spans="1:16" ht="15.75" thickBot="1">
      <c r="A304" s="304" t="s">
        <v>1063</v>
      </c>
      <c r="B304" s="303" t="s">
        <v>1068</v>
      </c>
      <c r="C304" s="302">
        <f t="shared" si="6"/>
        <v>93.564</v>
      </c>
      <c r="P304">
        <v>93.564</v>
      </c>
    </row>
    <row r="305" spans="1:16" ht="15.75" thickBot="1">
      <c r="A305" s="304" t="s">
        <v>1064</v>
      </c>
      <c r="B305" s="303" t="s">
        <v>1068</v>
      </c>
      <c r="C305" s="302">
        <f t="shared" si="6"/>
        <v>102.46499999999999</v>
      </c>
      <c r="P305">
        <v>102.46499999999999</v>
      </c>
    </row>
    <row r="306" spans="1:16" ht="15.75" thickBot="1">
      <c r="A306" s="304" t="s">
        <v>1065</v>
      </c>
      <c r="B306" s="303" t="s">
        <v>1068</v>
      </c>
      <c r="C306" s="302">
        <f t="shared" si="6"/>
        <v>24.65</v>
      </c>
      <c r="P306">
        <v>24.65</v>
      </c>
    </row>
    <row r="307" spans="1:16" ht="15.75" thickBot="1">
      <c r="A307" s="304" t="s">
        <v>1066</v>
      </c>
      <c r="B307" s="303" t="s">
        <v>1068</v>
      </c>
      <c r="C307" s="302">
        <f t="shared" si="6"/>
        <v>48.43</v>
      </c>
      <c r="P307">
        <v>48.43</v>
      </c>
    </row>
    <row r="308" spans="1:16" ht="15.75" thickBot="1">
      <c r="A308" s="304" t="s">
        <v>1067</v>
      </c>
      <c r="B308" s="303" t="s">
        <v>1068</v>
      </c>
      <c r="C308" s="302">
        <f t="shared" si="6"/>
        <v>46</v>
      </c>
      <c r="P308">
        <v>46</v>
      </c>
    </row>
  </sheetData>
  <sheetProtection/>
  <mergeCells count="7">
    <mergeCell ref="G3:H3"/>
    <mergeCell ref="A6:C7"/>
    <mergeCell ref="A9:A10"/>
    <mergeCell ref="C9:C10"/>
    <mergeCell ref="B9:B10"/>
    <mergeCell ref="C5:E5"/>
    <mergeCell ref="G4:H5"/>
  </mergeCells>
  <hyperlinks>
    <hyperlink ref="C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4:P70"/>
  <sheetViews>
    <sheetView workbookViewId="0" topLeftCell="A1">
      <selection activeCell="D10" sqref="D10"/>
    </sheetView>
  </sheetViews>
  <sheetFormatPr defaultColWidth="9.140625" defaultRowHeight="15"/>
  <cols>
    <col min="1" max="1" width="40.28125" style="0" customWidth="1"/>
    <col min="2" max="2" width="12.140625" style="0" customWidth="1"/>
    <col min="3" max="3" width="13.8515625" style="0" customWidth="1"/>
    <col min="4" max="4" width="22.421875" style="0" customWidth="1"/>
    <col min="5" max="5" width="19.00390625" style="121" customWidth="1"/>
    <col min="6" max="6" width="12.57421875" style="0" customWidth="1"/>
    <col min="7" max="7" width="9.57421875" style="0" customWidth="1"/>
    <col min="8" max="8" width="9.28125" style="0" customWidth="1"/>
    <col min="9" max="9" width="10.00390625" style="0" customWidth="1"/>
    <col min="10" max="10" width="11.57421875" style="0" customWidth="1"/>
    <col min="12" max="12" width="11.140625" style="0" customWidth="1"/>
    <col min="15" max="15" width="9.140625" style="0" hidden="1" customWidth="1"/>
    <col min="16" max="16" width="12.00390625" style="0" hidden="1" customWidth="1"/>
  </cols>
  <sheetData>
    <row r="1" ht="15"/>
    <row r="2" ht="15"/>
    <row r="3" ht="10.5" customHeight="1"/>
    <row r="4" spans="1:4" ht="17.25" customHeight="1" thickBot="1">
      <c r="A4" s="9" t="s">
        <v>7</v>
      </c>
      <c r="B4" s="9"/>
      <c r="D4" s="502" t="s">
        <v>10</v>
      </c>
    </row>
    <row r="5" spans="1:4" ht="17.25" customHeight="1" thickTop="1">
      <c r="A5" s="9" t="s">
        <v>8</v>
      </c>
      <c r="B5" s="9"/>
      <c r="D5" s="647"/>
    </row>
    <row r="6" spans="1:4" ht="17.25" customHeight="1" thickBot="1">
      <c r="A6" s="1" t="s">
        <v>63</v>
      </c>
      <c r="B6" s="627" t="s">
        <v>64</v>
      </c>
      <c r="C6" s="627"/>
      <c r="D6" s="648"/>
    </row>
    <row r="7" ht="15.75" thickTop="1"/>
    <row r="9" spans="1:8" ht="22.5">
      <c r="A9" s="640" t="s">
        <v>14</v>
      </c>
      <c r="B9" s="640"/>
      <c r="C9" s="640"/>
      <c r="D9" s="640"/>
      <c r="E9" s="640"/>
      <c r="F9" s="640"/>
      <c r="G9" s="640"/>
      <c r="H9" s="640"/>
    </row>
    <row r="10" spans="1:8" ht="18.75">
      <c r="A10" s="106"/>
      <c r="B10" s="131"/>
      <c r="C10" s="131"/>
      <c r="D10" s="131"/>
      <c r="E10" s="600"/>
      <c r="F10" s="139"/>
      <c r="G10" s="139"/>
      <c r="H10" s="139"/>
    </row>
    <row r="11" spans="1:8" ht="19.5" customHeight="1" thickBot="1">
      <c r="A11" s="140"/>
      <c r="B11" s="5"/>
      <c r="C11" s="5"/>
      <c r="E11" s="601"/>
      <c r="F11" s="141"/>
      <c r="G11" s="141"/>
      <c r="H11" s="141"/>
    </row>
    <row r="12" spans="1:15" ht="27" customHeight="1" thickBot="1" thickTop="1">
      <c r="A12" s="643" t="s">
        <v>15</v>
      </c>
      <c r="B12" s="645" t="s">
        <v>16</v>
      </c>
      <c r="C12" s="51" t="s">
        <v>17</v>
      </c>
      <c r="E12" s="641" t="s">
        <v>155</v>
      </c>
      <c r="F12" s="65" t="s">
        <v>156</v>
      </c>
      <c r="G12" s="642" t="s">
        <v>157</v>
      </c>
      <c r="H12" s="642" t="s">
        <v>158</v>
      </c>
      <c r="I12" s="102" t="s">
        <v>159</v>
      </c>
      <c r="J12" s="642" t="s">
        <v>161</v>
      </c>
      <c r="O12">
        <f>(100-D5)/100</f>
        <v>1</v>
      </c>
    </row>
    <row r="13" spans="1:10" ht="28.5" customHeight="1" thickBot="1">
      <c r="A13" s="644"/>
      <c r="B13" s="646"/>
      <c r="C13" s="52" t="s">
        <v>0</v>
      </c>
      <c r="E13" s="641" t="s">
        <v>160</v>
      </c>
      <c r="F13" s="65">
        <v>3.2</v>
      </c>
      <c r="G13" s="642">
        <v>0.5</v>
      </c>
      <c r="H13" s="642">
        <v>6</v>
      </c>
      <c r="I13" s="103"/>
      <c r="J13" s="642">
        <f>81*I13</f>
        <v>0</v>
      </c>
    </row>
    <row r="14" spans="1:16" ht="13.5" customHeight="1" thickBot="1" thickTop="1">
      <c r="A14" s="69" t="s">
        <v>18</v>
      </c>
      <c r="B14" s="70">
        <v>7</v>
      </c>
      <c r="C14" s="71">
        <f aca="true" t="shared" si="0" ref="C14:C19">O14*$O$12</f>
        <v>168.542</v>
      </c>
      <c r="D14" s="72"/>
      <c r="E14" s="82" t="s">
        <v>160</v>
      </c>
      <c r="F14" s="83">
        <v>3.2</v>
      </c>
      <c r="G14" s="84">
        <v>0.5</v>
      </c>
      <c r="H14" s="84">
        <v>6</v>
      </c>
      <c r="I14" s="104">
        <v>0.48</v>
      </c>
      <c r="J14" s="649" t="s">
        <v>1894</v>
      </c>
      <c r="K14" s="66"/>
      <c r="L14" s="66"/>
      <c r="O14">
        <v>168.542</v>
      </c>
      <c r="P14" s="66">
        <v>89.46999999999998</v>
      </c>
    </row>
    <row r="15" spans="1:16" ht="15.75" customHeight="1" thickBot="1">
      <c r="A15" s="69" t="s">
        <v>19</v>
      </c>
      <c r="B15" s="70">
        <v>7</v>
      </c>
      <c r="C15" s="71">
        <f t="shared" si="0"/>
        <v>267.476</v>
      </c>
      <c r="D15" s="72"/>
      <c r="E15" s="81" t="s">
        <v>160</v>
      </c>
      <c r="F15" s="85">
        <v>3.2</v>
      </c>
      <c r="G15" s="81">
        <v>1</v>
      </c>
      <c r="H15" s="81">
        <v>6</v>
      </c>
      <c r="I15" s="105">
        <v>0.95</v>
      </c>
      <c r="J15" s="650"/>
      <c r="K15" s="66"/>
      <c r="L15" s="66"/>
      <c r="O15">
        <v>267.476</v>
      </c>
      <c r="P15" s="66">
        <v>176.98499999999999</v>
      </c>
    </row>
    <row r="16" spans="1:16" ht="15.75" customHeight="1" thickBot="1">
      <c r="A16" s="69" t="s">
        <v>20</v>
      </c>
      <c r="B16" s="70">
        <v>7</v>
      </c>
      <c r="C16" s="71">
        <f t="shared" si="0"/>
        <v>467.50000000000006</v>
      </c>
      <c r="D16" s="72"/>
      <c r="E16" s="81" t="s">
        <v>160</v>
      </c>
      <c r="F16" s="85">
        <v>3.2</v>
      </c>
      <c r="G16" s="81">
        <v>1.5</v>
      </c>
      <c r="H16" s="81">
        <v>6</v>
      </c>
      <c r="I16" s="105">
        <v>1.38</v>
      </c>
      <c r="J16" s="650"/>
      <c r="K16" s="66"/>
      <c r="L16" s="66"/>
      <c r="O16">
        <v>467.50000000000006</v>
      </c>
      <c r="P16" s="66">
        <v>257.09399999999994</v>
      </c>
    </row>
    <row r="17" spans="1:16" ht="15" customHeight="1" thickBot="1">
      <c r="A17" s="69" t="s">
        <v>21</v>
      </c>
      <c r="B17" s="70">
        <v>7</v>
      </c>
      <c r="C17" s="71">
        <f t="shared" si="0"/>
        <v>681.78</v>
      </c>
      <c r="D17" s="72"/>
      <c r="E17" s="81" t="s">
        <v>160</v>
      </c>
      <c r="F17" s="85">
        <v>3.2</v>
      </c>
      <c r="G17" s="81">
        <v>2</v>
      </c>
      <c r="H17" s="81">
        <v>6</v>
      </c>
      <c r="I17" s="105">
        <v>1.9</v>
      </c>
      <c r="J17" s="650"/>
      <c r="K17" s="66"/>
      <c r="L17" s="66"/>
      <c r="O17">
        <v>681.78</v>
      </c>
      <c r="P17" s="66">
        <v>353.96999999999997</v>
      </c>
    </row>
    <row r="18" spans="1:16" ht="16.5" customHeight="1" thickBot="1">
      <c r="A18" s="69" t="s">
        <v>22</v>
      </c>
      <c r="B18" s="70">
        <v>7</v>
      </c>
      <c r="C18" s="71">
        <f t="shared" si="0"/>
        <v>1164.3280000000002</v>
      </c>
      <c r="D18" s="72"/>
      <c r="E18" s="81" t="s">
        <v>160</v>
      </c>
      <c r="F18" s="85">
        <v>3.2</v>
      </c>
      <c r="G18" s="81">
        <v>3</v>
      </c>
      <c r="H18" s="81">
        <v>6</v>
      </c>
      <c r="I18" s="105">
        <v>2.85</v>
      </c>
      <c r="J18" s="650"/>
      <c r="K18" s="66"/>
      <c r="L18" s="66"/>
      <c r="O18">
        <v>1164.3280000000002</v>
      </c>
      <c r="P18" s="66">
        <v>530.9549999999999</v>
      </c>
    </row>
    <row r="19" spans="1:16" ht="16.5" customHeight="1" thickBot="1">
      <c r="A19" s="69" t="s">
        <v>23</v>
      </c>
      <c r="B19" s="70">
        <v>7</v>
      </c>
      <c r="C19" s="71">
        <f t="shared" si="0"/>
        <v>1412.51</v>
      </c>
      <c r="D19" s="72"/>
      <c r="E19" s="81" t="s">
        <v>160</v>
      </c>
      <c r="F19" s="85">
        <v>3.2</v>
      </c>
      <c r="G19" s="81">
        <v>6</v>
      </c>
      <c r="H19" s="81">
        <v>6</v>
      </c>
      <c r="I19" s="105">
        <v>5.52</v>
      </c>
      <c r="J19" s="651"/>
      <c r="K19" s="66"/>
      <c r="L19" s="66"/>
      <c r="O19">
        <v>1412.51</v>
      </c>
      <c r="P19" s="66">
        <v>1028.3759999999997</v>
      </c>
    </row>
    <row r="20" spans="1:16" ht="16.5" customHeight="1">
      <c r="A20" s="107"/>
      <c r="B20" s="107"/>
      <c r="C20" s="108"/>
      <c r="D20" s="72"/>
      <c r="E20" s="107"/>
      <c r="F20" s="109"/>
      <c r="G20" s="107"/>
      <c r="H20" s="107"/>
      <c r="I20" s="110"/>
      <c r="J20" s="111"/>
      <c r="K20" s="66"/>
      <c r="L20" s="66"/>
      <c r="P20" s="66"/>
    </row>
    <row r="21" spans="1:16" ht="16.5" customHeight="1">
      <c r="A21" s="142"/>
      <c r="B21" s="107"/>
      <c r="C21" s="108"/>
      <c r="D21" s="72"/>
      <c r="E21" s="107"/>
      <c r="F21" s="139"/>
      <c r="G21" s="139"/>
      <c r="H21" s="139"/>
      <c r="I21" s="110"/>
      <c r="J21" s="111"/>
      <c r="K21" s="66"/>
      <c r="L21" s="66"/>
      <c r="P21" s="66"/>
    </row>
    <row r="22" spans="1:10" ht="15" customHeight="1">
      <c r="A22" s="142"/>
      <c r="B22" s="62"/>
      <c r="C22" s="63"/>
      <c r="E22" s="62"/>
      <c r="F22" s="139"/>
      <c r="G22" s="139"/>
      <c r="H22" s="139"/>
      <c r="I22" s="63"/>
      <c r="J22" s="63"/>
    </row>
    <row r="23" spans="1:8" ht="7.5" customHeight="1" thickBot="1">
      <c r="A23" s="143"/>
      <c r="B23" s="62"/>
      <c r="C23" s="63"/>
      <c r="F23" s="144"/>
      <c r="G23" s="144"/>
      <c r="H23" s="144"/>
    </row>
    <row r="24" spans="1:10" ht="51.75" customHeight="1" thickBot="1">
      <c r="A24" s="67" t="s">
        <v>15</v>
      </c>
      <c r="B24" s="65" t="s">
        <v>16</v>
      </c>
      <c r="C24" s="64" t="s">
        <v>154</v>
      </c>
      <c r="E24" s="602" t="s">
        <v>155</v>
      </c>
      <c r="F24" s="73" t="s">
        <v>156</v>
      </c>
      <c r="G24" s="73" t="s">
        <v>157</v>
      </c>
      <c r="H24" s="73" t="s">
        <v>158</v>
      </c>
      <c r="I24" s="73" t="s">
        <v>159</v>
      </c>
      <c r="J24" s="73" t="s">
        <v>163</v>
      </c>
    </row>
    <row r="25" spans="1:16" ht="20.25" customHeight="1" thickBot="1">
      <c r="A25" s="68" t="s">
        <v>24</v>
      </c>
      <c r="B25" s="3">
        <v>3</v>
      </c>
      <c r="C25" s="4">
        <f aca="true" t="shared" si="1" ref="C25:C30">O25*$O$12</f>
        <v>369.886</v>
      </c>
      <c r="E25" s="75" t="s">
        <v>162</v>
      </c>
      <c r="F25" s="74">
        <v>3.9</v>
      </c>
      <c r="G25" s="75">
        <v>0.5</v>
      </c>
      <c r="H25" s="75">
        <v>6</v>
      </c>
      <c r="I25" s="76">
        <v>0.95</v>
      </c>
      <c r="J25" s="652" t="s">
        <v>1894</v>
      </c>
      <c r="O25">
        <v>369.886</v>
      </c>
      <c r="P25">
        <v>176.98499999999999</v>
      </c>
    </row>
    <row r="26" spans="1:16" ht="14.25" customHeight="1" thickBot="1">
      <c r="A26" s="68" t="s">
        <v>25</v>
      </c>
      <c r="B26" s="3">
        <v>3</v>
      </c>
      <c r="C26" s="4">
        <f t="shared" si="1"/>
        <v>566.3460000000001</v>
      </c>
      <c r="E26" s="75" t="s">
        <v>162</v>
      </c>
      <c r="F26" s="74">
        <v>3.9</v>
      </c>
      <c r="G26" s="75">
        <v>1</v>
      </c>
      <c r="H26" s="75">
        <v>6</v>
      </c>
      <c r="I26" s="76">
        <v>1.9</v>
      </c>
      <c r="J26" s="653"/>
      <c r="O26">
        <v>566.3460000000001</v>
      </c>
      <c r="P26">
        <v>353.96999999999997</v>
      </c>
    </row>
    <row r="27" spans="1:16" ht="14.25" customHeight="1" thickBot="1">
      <c r="A27" s="68" t="s">
        <v>26</v>
      </c>
      <c r="B27" s="3">
        <v>3</v>
      </c>
      <c r="C27" s="4">
        <f t="shared" si="1"/>
        <v>1042.866</v>
      </c>
      <c r="E27" s="75" t="s">
        <v>162</v>
      </c>
      <c r="F27" s="74">
        <v>3.9</v>
      </c>
      <c r="G27" s="75">
        <v>2</v>
      </c>
      <c r="H27" s="75">
        <v>6</v>
      </c>
      <c r="I27" s="76">
        <v>3.8</v>
      </c>
      <c r="J27" s="653"/>
      <c r="O27">
        <v>1042.866</v>
      </c>
      <c r="P27">
        <v>707.9399999999999</v>
      </c>
    </row>
    <row r="28" spans="1:16" ht="15.75" customHeight="1" thickBot="1">
      <c r="A28" s="68" t="s">
        <v>27</v>
      </c>
      <c r="B28" s="3">
        <v>3</v>
      </c>
      <c r="C28" s="4">
        <f t="shared" si="1"/>
        <v>1434.488</v>
      </c>
      <c r="E28" s="75" t="s">
        <v>162</v>
      </c>
      <c r="F28" s="74">
        <v>3.9</v>
      </c>
      <c r="G28" s="75">
        <v>3</v>
      </c>
      <c r="H28" s="75">
        <v>6</v>
      </c>
      <c r="I28" s="76">
        <v>5.7</v>
      </c>
      <c r="J28" s="653"/>
      <c r="O28">
        <v>1434.488</v>
      </c>
      <c r="P28">
        <v>1061.9099999999999</v>
      </c>
    </row>
    <row r="29" spans="1:15" ht="15" customHeight="1" thickBot="1">
      <c r="A29" s="68" t="s">
        <v>28</v>
      </c>
      <c r="B29" s="3">
        <v>3</v>
      </c>
      <c r="C29" s="4">
        <f t="shared" si="1"/>
        <v>2279.112</v>
      </c>
      <c r="E29" s="78"/>
      <c r="F29" s="79"/>
      <c r="G29" s="77"/>
      <c r="H29" s="78"/>
      <c r="I29" s="79"/>
      <c r="J29" s="653"/>
      <c r="O29">
        <v>2279.112</v>
      </c>
    </row>
    <row r="30" spans="1:15" ht="15" customHeight="1" thickBot="1">
      <c r="A30" s="68" t="s">
        <v>29</v>
      </c>
      <c r="B30" s="3">
        <v>3</v>
      </c>
      <c r="C30" s="4">
        <f t="shared" si="1"/>
        <v>2792.57</v>
      </c>
      <c r="E30" s="78"/>
      <c r="F30" s="79"/>
      <c r="G30" s="80"/>
      <c r="H30" s="80"/>
      <c r="I30" s="80"/>
      <c r="J30" s="654"/>
      <c r="O30">
        <v>2792.57</v>
      </c>
    </row>
    <row r="31" spans="1:10" ht="15" customHeight="1">
      <c r="A31" s="61"/>
      <c r="B31" s="62"/>
      <c r="C31" s="63"/>
      <c r="E31" s="62"/>
      <c r="F31" s="63"/>
      <c r="G31" s="16"/>
      <c r="H31" s="16"/>
      <c r="I31" s="16"/>
      <c r="J31" s="95"/>
    </row>
    <row r="32" spans="1:10" ht="15" customHeight="1">
      <c r="A32" s="142"/>
      <c r="B32" s="62"/>
      <c r="C32" s="63"/>
      <c r="E32" s="62"/>
      <c r="F32" s="63"/>
      <c r="G32" s="16"/>
      <c r="H32" s="16"/>
      <c r="I32" s="16"/>
      <c r="J32" s="95"/>
    </row>
    <row r="33" spans="1:3" ht="15" customHeight="1">
      <c r="A33" s="142"/>
      <c r="B33" s="62"/>
      <c r="C33" s="63"/>
    </row>
    <row r="34" spans="1:3" ht="15.75" customHeight="1" thickBot="1">
      <c r="A34" s="145"/>
      <c r="B34" s="62"/>
      <c r="C34" s="63"/>
    </row>
    <row r="35" spans="1:3" ht="38.25" customHeight="1" thickBot="1">
      <c r="A35" s="86" t="s">
        <v>15</v>
      </c>
      <c r="B35" s="86" t="s">
        <v>16</v>
      </c>
      <c r="C35" s="87" t="s">
        <v>154</v>
      </c>
    </row>
    <row r="36" spans="1:15" ht="18" customHeight="1" thickBot="1">
      <c r="A36" s="77" t="s">
        <v>30</v>
      </c>
      <c r="B36" s="78">
        <v>1</v>
      </c>
      <c r="C36" s="79">
        <f aca="true" t="shared" si="2" ref="C36:C41">O36*$O$12</f>
        <v>611.336</v>
      </c>
      <c r="O36">
        <v>611.336</v>
      </c>
    </row>
    <row r="37" spans="1:15" ht="15.75" customHeight="1" thickBot="1">
      <c r="A37" s="77" t="s">
        <v>31</v>
      </c>
      <c r="B37" s="78">
        <v>1</v>
      </c>
      <c r="C37" s="79">
        <f t="shared" si="2"/>
        <v>914.7380000000002</v>
      </c>
      <c r="O37">
        <v>914.7380000000002</v>
      </c>
    </row>
    <row r="38" spans="1:15" ht="15.75" customHeight="1" thickBot="1">
      <c r="A38" s="77" t="s">
        <v>32</v>
      </c>
      <c r="B38" s="78">
        <v>1</v>
      </c>
      <c r="C38" s="79">
        <f t="shared" si="2"/>
        <v>1598.036</v>
      </c>
      <c r="O38">
        <v>1598.036</v>
      </c>
    </row>
    <row r="39" spans="1:15" ht="13.5" customHeight="1" thickBot="1">
      <c r="A39" s="77" t="s">
        <v>33</v>
      </c>
      <c r="B39" s="78">
        <v>1</v>
      </c>
      <c r="C39" s="79">
        <f t="shared" si="2"/>
        <v>2279.112</v>
      </c>
      <c r="O39">
        <v>2279.112</v>
      </c>
    </row>
    <row r="40" spans="1:15" ht="18" customHeight="1" thickBot="1">
      <c r="A40" s="77" t="s">
        <v>34</v>
      </c>
      <c r="B40" s="78">
        <v>1</v>
      </c>
      <c r="C40" s="79">
        <f t="shared" si="2"/>
        <v>3751.3740000000003</v>
      </c>
      <c r="O40">
        <v>3751.3740000000003</v>
      </c>
    </row>
    <row r="41" spans="1:15" ht="15" customHeight="1" thickBot="1">
      <c r="A41" s="77" t="s">
        <v>35</v>
      </c>
      <c r="B41" s="78">
        <v>1</v>
      </c>
      <c r="C41" s="79">
        <f t="shared" si="2"/>
        <v>4580.400000000001</v>
      </c>
      <c r="O41">
        <v>4580.400000000001</v>
      </c>
    </row>
    <row r="42" spans="1:3" ht="15">
      <c r="A42" s="6"/>
      <c r="B42" s="7"/>
      <c r="C42" s="7"/>
    </row>
    <row r="43" spans="1:3" ht="18.75">
      <c r="A43" s="106" t="s">
        <v>36</v>
      </c>
      <c r="B43" s="106"/>
      <c r="C43" s="106"/>
    </row>
    <row r="44" spans="1:3" ht="15.75" thickBot="1">
      <c r="A44" s="8"/>
      <c r="B44" s="7"/>
      <c r="C44" s="7"/>
    </row>
    <row r="45" spans="1:3" ht="48" customHeight="1" thickBot="1">
      <c r="A45" s="65" t="s">
        <v>15</v>
      </c>
      <c r="B45" s="65" t="s">
        <v>16</v>
      </c>
      <c r="C45" s="65" t="s">
        <v>37</v>
      </c>
    </row>
    <row r="46" spans="1:15" ht="15.75" thickBot="1">
      <c r="A46" s="88" t="s">
        <v>38</v>
      </c>
      <c r="B46" s="89">
        <v>25</v>
      </c>
      <c r="C46" s="90">
        <f>O46*$O$12</f>
        <v>92.37800000000001</v>
      </c>
      <c r="O46">
        <v>92.37800000000001</v>
      </c>
    </row>
    <row r="47" spans="1:15" ht="15.75" thickBot="1">
      <c r="A47" s="88" t="s">
        <v>39</v>
      </c>
      <c r="B47" s="89">
        <v>18</v>
      </c>
      <c r="C47" s="90">
        <f aca="true" t="shared" si="3" ref="C47:C70">O47*$O$12</f>
        <v>94.028</v>
      </c>
      <c r="O47">
        <v>94.028</v>
      </c>
    </row>
    <row r="48" spans="1:15" ht="15.75" thickBot="1">
      <c r="A48" s="88" t="s">
        <v>40</v>
      </c>
      <c r="B48" s="89">
        <v>40</v>
      </c>
      <c r="C48" s="90">
        <f t="shared" si="3"/>
        <v>51.194</v>
      </c>
      <c r="O48">
        <v>51.194</v>
      </c>
    </row>
    <row r="49" spans="1:15" ht="15.75" thickBot="1">
      <c r="A49" s="88" t="s">
        <v>41</v>
      </c>
      <c r="B49" s="89">
        <v>50</v>
      </c>
      <c r="C49" s="90">
        <f t="shared" si="3"/>
        <v>49.434000000000005</v>
      </c>
      <c r="O49">
        <v>49.434000000000005</v>
      </c>
    </row>
    <row r="50" spans="1:15" ht="15.75" thickBot="1">
      <c r="A50" s="88" t="s">
        <v>42</v>
      </c>
      <c r="B50" s="89">
        <v>75</v>
      </c>
      <c r="C50" s="90">
        <f t="shared" si="3"/>
        <v>58.85</v>
      </c>
      <c r="O50">
        <v>58.85</v>
      </c>
    </row>
    <row r="51" spans="1:15" ht="15.75" thickBot="1">
      <c r="A51" s="88" t="s">
        <v>43</v>
      </c>
      <c r="B51" s="89">
        <v>25</v>
      </c>
      <c r="C51" s="90">
        <f t="shared" si="3"/>
        <v>93.32400000000001</v>
      </c>
      <c r="O51">
        <v>93.32400000000001</v>
      </c>
    </row>
    <row r="52" spans="1:15" ht="15.75" thickBot="1">
      <c r="A52" s="88" t="s">
        <v>44</v>
      </c>
      <c r="B52" s="89">
        <v>250</v>
      </c>
      <c r="C52" s="90">
        <f t="shared" si="3"/>
        <v>18.612000000000002</v>
      </c>
      <c r="O52">
        <v>18.612000000000002</v>
      </c>
    </row>
    <row r="53" spans="1:15" ht="30.75" thickBot="1">
      <c r="A53" s="88" t="s">
        <v>45</v>
      </c>
      <c r="B53" s="89"/>
      <c r="C53" s="90">
        <f t="shared" si="3"/>
        <v>484.00000000000006</v>
      </c>
      <c r="O53">
        <v>484.00000000000006</v>
      </c>
    </row>
    <row r="54" spans="1:15" ht="30.75" thickBot="1">
      <c r="A54" s="88" t="s">
        <v>46</v>
      </c>
      <c r="B54" s="89"/>
      <c r="C54" s="90">
        <f t="shared" si="3"/>
        <v>484.00000000000006</v>
      </c>
      <c r="O54">
        <v>484.00000000000006</v>
      </c>
    </row>
    <row r="55" spans="1:15" ht="30.75" thickBot="1">
      <c r="A55" s="88" t="s">
        <v>47</v>
      </c>
      <c r="B55" s="89"/>
      <c r="C55" s="90">
        <f t="shared" si="3"/>
        <v>242.00000000000003</v>
      </c>
      <c r="O55">
        <v>242.00000000000003</v>
      </c>
    </row>
    <row r="56" spans="1:15" ht="30.75" thickBot="1">
      <c r="A56" s="88" t="s">
        <v>48</v>
      </c>
      <c r="B56" s="89"/>
      <c r="C56" s="90">
        <f t="shared" si="3"/>
        <v>242.00000000000003</v>
      </c>
      <c r="O56">
        <v>242.00000000000003</v>
      </c>
    </row>
    <row r="57" spans="1:15" ht="30.75" thickBot="1">
      <c r="A57" s="88" t="s">
        <v>49</v>
      </c>
      <c r="B57" s="89"/>
      <c r="C57" s="90">
        <f t="shared" si="3"/>
        <v>242.00000000000003</v>
      </c>
      <c r="O57">
        <v>242.00000000000003</v>
      </c>
    </row>
    <row r="58" spans="1:15" ht="27" customHeight="1" thickBot="1">
      <c r="A58" s="88" t="s">
        <v>50</v>
      </c>
      <c r="B58" s="89"/>
      <c r="C58" s="90">
        <f t="shared" si="3"/>
        <v>1331</v>
      </c>
      <c r="O58">
        <v>1331</v>
      </c>
    </row>
    <row r="59" spans="1:15" ht="27.75" customHeight="1" thickBot="1">
      <c r="A59" s="88" t="s">
        <v>51</v>
      </c>
      <c r="B59" s="89"/>
      <c r="C59" s="90">
        <f t="shared" si="3"/>
        <v>1331</v>
      </c>
      <c r="O59">
        <v>1331</v>
      </c>
    </row>
    <row r="60" spans="1:15" ht="30.75" thickBot="1">
      <c r="A60" s="88" t="s">
        <v>52</v>
      </c>
      <c r="B60" s="89"/>
      <c r="C60" s="90">
        <f t="shared" si="3"/>
        <v>1089</v>
      </c>
      <c r="O60">
        <v>1089</v>
      </c>
    </row>
    <row r="61" spans="1:15" ht="30.75" thickBot="1">
      <c r="A61" s="88" t="s">
        <v>53</v>
      </c>
      <c r="B61" s="89"/>
      <c r="C61" s="90">
        <f t="shared" si="3"/>
        <v>1089</v>
      </c>
      <c r="O61">
        <v>1089</v>
      </c>
    </row>
    <row r="62" spans="1:15" ht="30.75" thickBot="1">
      <c r="A62" s="88" t="s">
        <v>54</v>
      </c>
      <c r="B62" s="89"/>
      <c r="C62" s="90">
        <f t="shared" si="3"/>
        <v>968.0000000000001</v>
      </c>
      <c r="O62">
        <v>968.0000000000001</v>
      </c>
    </row>
    <row r="63" spans="1:15" ht="30.75" thickBot="1">
      <c r="A63" s="88" t="s">
        <v>55</v>
      </c>
      <c r="B63" s="89"/>
      <c r="C63" s="90">
        <f t="shared" si="3"/>
        <v>968.0000000000001</v>
      </c>
      <c r="O63">
        <v>968.0000000000001</v>
      </c>
    </row>
    <row r="64" spans="1:15" ht="30.75" thickBot="1">
      <c r="A64" s="88" t="s">
        <v>56</v>
      </c>
      <c r="B64" s="89"/>
      <c r="C64" s="90">
        <f t="shared" si="3"/>
        <v>459.8</v>
      </c>
      <c r="O64">
        <v>459.8</v>
      </c>
    </row>
    <row r="65" spans="1:15" ht="30.75" thickBot="1">
      <c r="A65" s="88" t="s">
        <v>57</v>
      </c>
      <c r="B65" s="89"/>
      <c r="C65" s="90">
        <f t="shared" si="3"/>
        <v>338.8</v>
      </c>
      <c r="O65">
        <v>338.8</v>
      </c>
    </row>
    <row r="66" spans="1:15" ht="30.75" thickBot="1">
      <c r="A66" s="88" t="s">
        <v>58</v>
      </c>
      <c r="B66" s="89"/>
      <c r="C66" s="90">
        <f t="shared" si="3"/>
        <v>338.8</v>
      </c>
      <c r="O66">
        <v>338.8</v>
      </c>
    </row>
    <row r="67" spans="1:15" ht="15.75" thickBot="1">
      <c r="A67" s="88" t="s">
        <v>59</v>
      </c>
      <c r="B67" s="89"/>
      <c r="C67" s="90">
        <f t="shared" si="3"/>
        <v>411.40000000000003</v>
      </c>
      <c r="O67">
        <v>411.40000000000003</v>
      </c>
    </row>
    <row r="68" spans="1:15" ht="15.75" thickBot="1">
      <c r="A68" s="88" t="s">
        <v>60</v>
      </c>
      <c r="B68" s="89"/>
      <c r="C68" s="90">
        <f t="shared" si="3"/>
        <v>242.00000000000003</v>
      </c>
      <c r="O68">
        <v>242.00000000000003</v>
      </c>
    </row>
    <row r="69" spans="1:15" ht="15.75" thickBot="1">
      <c r="A69" s="88" t="s">
        <v>61</v>
      </c>
      <c r="B69" s="89"/>
      <c r="C69" s="90">
        <f t="shared" si="3"/>
        <v>193.60000000000002</v>
      </c>
      <c r="O69">
        <v>193.60000000000002</v>
      </c>
    </row>
    <row r="70" spans="1:15" ht="15.75" thickBot="1">
      <c r="A70" s="88" t="s">
        <v>62</v>
      </c>
      <c r="B70" s="89"/>
      <c r="C70" s="90">
        <f t="shared" si="3"/>
        <v>3203.2000000000003</v>
      </c>
      <c r="O70">
        <v>3203.2000000000003</v>
      </c>
    </row>
  </sheetData>
  <sheetProtection/>
  <mergeCells count="11">
    <mergeCell ref="B6:C6"/>
    <mergeCell ref="D5:D6"/>
    <mergeCell ref="J14:J19"/>
    <mergeCell ref="J25:J30"/>
    <mergeCell ref="A9:H9"/>
    <mergeCell ref="E12:E13"/>
    <mergeCell ref="G12:G13"/>
    <mergeCell ref="H12:H13"/>
    <mergeCell ref="J12:J13"/>
    <mergeCell ref="A12:A13"/>
    <mergeCell ref="B12:B13"/>
  </mergeCells>
  <hyperlinks>
    <hyperlink ref="B6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3"/>
  <sheetViews>
    <sheetView zoomScalePageLayoutView="0" workbookViewId="0" topLeftCell="A1">
      <selection activeCell="C138" sqref="C138"/>
    </sheetView>
  </sheetViews>
  <sheetFormatPr defaultColWidth="9.140625" defaultRowHeight="15"/>
  <cols>
    <col min="1" max="1" width="19.421875" style="0" customWidth="1"/>
    <col min="2" max="2" width="18.57421875" style="0" customWidth="1"/>
    <col min="3" max="3" width="14.8515625" style="0" customWidth="1"/>
    <col min="4" max="4" width="15.8515625" style="0" customWidth="1"/>
    <col min="5" max="5" width="16.7109375" style="0" customWidth="1"/>
    <col min="6" max="6" width="16.57421875" style="0" customWidth="1"/>
    <col min="8" max="8" width="9.140625" style="0" hidden="1" customWidth="1"/>
    <col min="9" max="9" width="0" style="0" hidden="1" customWidth="1"/>
  </cols>
  <sheetData>
    <row r="1" ht="15">
      <c r="E1" t="s">
        <v>164</v>
      </c>
    </row>
    <row r="3" spans="1:6" ht="36" customHeight="1" thickBot="1">
      <c r="A3" s="9" t="s">
        <v>7</v>
      </c>
      <c r="B3" s="9"/>
      <c r="F3" s="364" t="s">
        <v>10</v>
      </c>
    </row>
    <row r="4" spans="1:6" ht="21" thickTop="1">
      <c r="A4" s="9" t="s">
        <v>8</v>
      </c>
      <c r="B4" s="9"/>
      <c r="F4" s="647"/>
    </row>
    <row r="5" spans="1:6" ht="16.5" thickBot="1">
      <c r="A5" s="1" t="s">
        <v>9</v>
      </c>
      <c r="B5" s="627" t="s">
        <v>64</v>
      </c>
      <c r="C5" s="627"/>
      <c r="D5" s="2"/>
      <c r="E5" s="2"/>
      <c r="F5" s="648"/>
    </row>
    <row r="6" ht="15.75" thickTop="1"/>
    <row r="9" spans="1:7" ht="22.5">
      <c r="A9" s="640" t="s">
        <v>66</v>
      </c>
      <c r="B9" s="640"/>
      <c r="C9" s="640"/>
      <c r="D9" s="640"/>
      <c r="E9" s="640"/>
      <c r="F9" s="640"/>
      <c r="G9" s="640"/>
    </row>
    <row r="10" spans="1:7" ht="18">
      <c r="A10" s="60"/>
      <c r="B10" s="146"/>
      <c r="C10" s="146"/>
      <c r="D10" s="133"/>
      <c r="E10" s="133"/>
      <c r="F10" s="133"/>
      <c r="G10" s="60"/>
    </row>
    <row r="11" spans="1:6" ht="15.75" customHeight="1" thickBot="1">
      <c r="A11" s="10"/>
      <c r="B11" s="147"/>
      <c r="C11" s="147"/>
      <c r="D11" s="11"/>
      <c r="E11" s="11"/>
      <c r="F11" s="11"/>
    </row>
    <row r="12" spans="1:5" ht="31.5" customHeight="1" thickBot="1" thickTop="1">
      <c r="A12" s="53" t="s">
        <v>67</v>
      </c>
      <c r="B12" s="54" t="s">
        <v>68</v>
      </c>
      <c r="C12" s="54" t="s">
        <v>69</v>
      </c>
      <c r="D12" s="54" t="s">
        <v>70</v>
      </c>
      <c r="E12" s="54" t="s">
        <v>71</v>
      </c>
    </row>
    <row r="13" spans="1:9" ht="19.5" customHeight="1" thickBot="1" thickTop="1">
      <c r="A13" s="12">
        <v>50</v>
      </c>
      <c r="B13" s="13">
        <v>1.8</v>
      </c>
      <c r="C13" s="13">
        <v>150</v>
      </c>
      <c r="D13" s="13"/>
      <c r="E13" s="14" t="s">
        <v>72</v>
      </c>
      <c r="H13">
        <f>(100-F4)/100</f>
        <v>1</v>
      </c>
      <c r="I13">
        <v>13.041</v>
      </c>
    </row>
    <row r="14" spans="1:9" ht="15.75" thickBot="1">
      <c r="A14" s="12">
        <v>50</v>
      </c>
      <c r="B14" s="13">
        <v>1.8</v>
      </c>
      <c r="C14" s="13">
        <v>250</v>
      </c>
      <c r="D14" s="13">
        <v>100</v>
      </c>
      <c r="E14" s="15">
        <f>H14*$H$13</f>
        <v>37.363200000000006</v>
      </c>
      <c r="H14">
        <v>37.363200000000006</v>
      </c>
      <c r="I14">
        <v>26.082</v>
      </c>
    </row>
    <row r="15" spans="1:9" ht="15.75" thickBot="1">
      <c r="A15" s="12">
        <v>50</v>
      </c>
      <c r="B15" s="13">
        <v>1.8</v>
      </c>
      <c r="C15" s="13">
        <v>500</v>
      </c>
      <c r="D15" s="13">
        <v>60</v>
      </c>
      <c r="E15" s="15">
        <f aca="true" t="shared" si="0" ref="E15:E20">H15*$H$13</f>
        <v>49.14560000000001</v>
      </c>
      <c r="H15">
        <v>49.14560000000001</v>
      </c>
      <c r="I15">
        <v>39.12299999999999</v>
      </c>
    </row>
    <row r="16" spans="1:9" ht="15.75" thickBot="1">
      <c r="A16" s="12">
        <v>50</v>
      </c>
      <c r="B16" s="13">
        <v>1.8</v>
      </c>
      <c r="C16" s="13">
        <v>750</v>
      </c>
      <c r="D16" s="13">
        <v>17</v>
      </c>
      <c r="E16" s="15">
        <f t="shared" si="0"/>
        <v>59.27040000000001</v>
      </c>
      <c r="H16">
        <v>59.27040000000001</v>
      </c>
      <c r="I16">
        <v>52.164</v>
      </c>
    </row>
    <row r="17" spans="1:9" ht="15.75" thickBot="1">
      <c r="A17" s="12">
        <v>50</v>
      </c>
      <c r="B17" s="13">
        <v>1.8</v>
      </c>
      <c r="C17" s="13">
        <v>1000</v>
      </c>
      <c r="D17" s="13">
        <v>17</v>
      </c>
      <c r="E17" s="15">
        <f t="shared" si="0"/>
        <v>76.4288</v>
      </c>
      <c r="H17">
        <v>76.4288</v>
      </c>
      <c r="I17">
        <v>78.24599999999998</v>
      </c>
    </row>
    <row r="18" spans="1:9" ht="15.75" thickBot="1">
      <c r="A18" s="12">
        <v>50</v>
      </c>
      <c r="B18" s="13">
        <v>1.8</v>
      </c>
      <c r="C18" s="13">
        <v>1500</v>
      </c>
      <c r="D18" s="13">
        <v>17</v>
      </c>
      <c r="E18" s="15">
        <f t="shared" si="0"/>
        <v>102.54720000000002</v>
      </c>
      <c r="H18">
        <v>102.54720000000002</v>
      </c>
      <c r="I18">
        <v>104.328</v>
      </c>
    </row>
    <row r="19" spans="1:9" ht="15.75" thickBot="1">
      <c r="A19" s="12">
        <v>50</v>
      </c>
      <c r="B19" s="13">
        <v>1.8</v>
      </c>
      <c r="C19" s="13">
        <v>2000</v>
      </c>
      <c r="D19" s="13">
        <v>17</v>
      </c>
      <c r="E19" s="15">
        <f t="shared" si="0"/>
        <v>128.5088</v>
      </c>
      <c r="H19">
        <v>128.5088</v>
      </c>
      <c r="I19">
        <v>156.49199999999996</v>
      </c>
    </row>
    <row r="20" spans="1:8" ht="15.75" thickBot="1">
      <c r="A20" s="12">
        <v>50</v>
      </c>
      <c r="B20" s="13">
        <v>1.8</v>
      </c>
      <c r="C20" s="13">
        <v>3000</v>
      </c>
      <c r="D20" s="13">
        <v>17</v>
      </c>
      <c r="E20" s="15">
        <f t="shared" si="0"/>
        <v>186.6368</v>
      </c>
      <c r="H20">
        <v>186.6368</v>
      </c>
    </row>
    <row r="21" spans="1:5" ht="15">
      <c r="A21" s="93"/>
      <c r="B21" s="93"/>
      <c r="C21" s="93"/>
      <c r="D21" s="93"/>
      <c r="E21" s="94"/>
    </row>
    <row r="22" spans="1:5" ht="15">
      <c r="A22" s="93"/>
      <c r="B22" s="93"/>
      <c r="C22" s="93"/>
      <c r="D22" s="93"/>
      <c r="E22" s="94"/>
    </row>
    <row r="23" spans="1:5" ht="15" customHeight="1">
      <c r="A23" s="93"/>
      <c r="B23" s="148"/>
      <c r="C23" s="148"/>
      <c r="D23" s="93"/>
      <c r="E23" s="94"/>
    </row>
    <row r="24" spans="1:5" ht="15.75" customHeight="1" thickBot="1">
      <c r="A24" s="91"/>
      <c r="B24" s="149"/>
      <c r="C24" s="149"/>
      <c r="D24" s="91"/>
      <c r="E24" s="92"/>
    </row>
    <row r="25" spans="1:5" ht="45" customHeight="1" thickBot="1" thickTop="1">
      <c r="A25" s="54" t="s">
        <v>67</v>
      </c>
      <c r="B25" s="54" t="s">
        <v>68</v>
      </c>
      <c r="C25" s="54" t="s">
        <v>69</v>
      </c>
      <c r="D25" s="54" t="s">
        <v>70</v>
      </c>
      <c r="E25" s="54" t="s">
        <v>71</v>
      </c>
    </row>
    <row r="26" spans="1:9" ht="17.25" customHeight="1" thickBot="1" thickTop="1">
      <c r="A26" s="13">
        <v>110</v>
      </c>
      <c r="B26" s="13">
        <v>2.7</v>
      </c>
      <c r="C26" s="13">
        <v>150</v>
      </c>
      <c r="D26" s="13"/>
      <c r="E26" s="14" t="s">
        <v>72</v>
      </c>
      <c r="I26">
        <v>40.986</v>
      </c>
    </row>
    <row r="27" spans="1:9" ht="15.75" thickBot="1">
      <c r="A27" s="13">
        <v>110</v>
      </c>
      <c r="B27" s="13">
        <v>2.7</v>
      </c>
      <c r="C27" s="13">
        <v>250</v>
      </c>
      <c r="D27" s="13">
        <v>35</v>
      </c>
      <c r="E27" s="15">
        <f>H27*$H$13</f>
        <v>96.18560000000001</v>
      </c>
      <c r="H27">
        <v>96.18560000000001</v>
      </c>
      <c r="I27">
        <v>80.109</v>
      </c>
    </row>
    <row r="28" spans="1:9" ht="15.75" thickBot="1">
      <c r="A28" s="13">
        <v>110</v>
      </c>
      <c r="B28" s="13">
        <v>2.7</v>
      </c>
      <c r="C28" s="13">
        <v>500</v>
      </c>
      <c r="D28" s="13">
        <v>21</v>
      </c>
      <c r="E28" s="15">
        <f aca="true" t="shared" si="1" ref="E28:E45">H28*$H$13</f>
        <v>135.40800000000002</v>
      </c>
      <c r="H28">
        <v>135.40800000000002</v>
      </c>
      <c r="I28">
        <v>122.958</v>
      </c>
    </row>
    <row r="29" spans="1:9" ht="15.75" thickBot="1">
      <c r="A29" s="13">
        <v>110</v>
      </c>
      <c r="B29" s="13">
        <v>2.7</v>
      </c>
      <c r="C29" s="13">
        <v>750</v>
      </c>
      <c r="D29" s="13">
        <v>14</v>
      </c>
      <c r="E29" s="15">
        <f t="shared" si="1"/>
        <v>178.0576</v>
      </c>
      <c r="H29">
        <v>178.0576</v>
      </c>
      <c r="I29">
        <v>160.218</v>
      </c>
    </row>
    <row r="30" spans="1:9" ht="15.75" thickBot="1">
      <c r="A30" s="13">
        <v>110</v>
      </c>
      <c r="B30" s="13">
        <v>2.7</v>
      </c>
      <c r="C30" s="13">
        <v>1000</v>
      </c>
      <c r="D30" s="13">
        <v>7</v>
      </c>
      <c r="E30" s="15">
        <f t="shared" si="1"/>
        <v>216.54080000000002</v>
      </c>
      <c r="H30">
        <v>216.54080000000002</v>
      </c>
      <c r="I30">
        <v>240.327</v>
      </c>
    </row>
    <row r="31" spans="1:9" ht="15.75" thickBot="1">
      <c r="A31" s="13">
        <v>110</v>
      </c>
      <c r="B31" s="13">
        <v>2.7</v>
      </c>
      <c r="C31" s="13">
        <v>1500</v>
      </c>
      <c r="D31" s="13">
        <v>7</v>
      </c>
      <c r="E31" s="15">
        <f t="shared" si="1"/>
        <v>304.5504</v>
      </c>
      <c r="H31">
        <v>304.5504</v>
      </c>
      <c r="I31">
        <v>320.436</v>
      </c>
    </row>
    <row r="32" spans="1:9" ht="15.75" thickBot="1">
      <c r="A32" s="13">
        <v>110</v>
      </c>
      <c r="B32" s="13">
        <v>2.7</v>
      </c>
      <c r="C32" s="13">
        <v>2000</v>
      </c>
      <c r="D32" s="13">
        <v>7</v>
      </c>
      <c r="E32" s="15">
        <f t="shared" si="1"/>
        <v>352.5312</v>
      </c>
      <c r="H32">
        <v>352.5312</v>
      </c>
      <c r="I32">
        <v>480.654</v>
      </c>
    </row>
    <row r="33" spans="1:8" ht="15.75" thickBot="1">
      <c r="A33" s="13">
        <v>110</v>
      </c>
      <c r="B33" s="13">
        <v>2.7</v>
      </c>
      <c r="C33" s="13">
        <v>3000</v>
      </c>
      <c r="D33" s="13">
        <v>7</v>
      </c>
      <c r="E33" s="15">
        <f t="shared" si="1"/>
        <v>537.152</v>
      </c>
      <c r="H33">
        <v>537.152</v>
      </c>
    </row>
    <row r="34" spans="1:5" ht="15">
      <c r="A34" s="93"/>
      <c r="B34" s="93"/>
      <c r="C34" s="93"/>
      <c r="D34" s="93"/>
      <c r="E34" s="94"/>
    </row>
    <row r="35" spans="1:5" ht="15">
      <c r="A35" s="93"/>
      <c r="B35" s="93"/>
      <c r="C35" s="93"/>
      <c r="D35" s="93"/>
      <c r="E35" s="94"/>
    </row>
    <row r="36" spans="1:5" ht="15" customHeight="1">
      <c r="A36" s="93"/>
      <c r="B36" s="148"/>
      <c r="C36" s="148"/>
      <c r="D36" s="96"/>
      <c r="E36" s="94"/>
    </row>
    <row r="37" spans="1:5" ht="15.75" customHeight="1" thickBot="1">
      <c r="A37" s="91"/>
      <c r="B37" s="149"/>
      <c r="C37" s="149"/>
      <c r="D37" s="97"/>
      <c r="E37" s="92"/>
    </row>
    <row r="38" spans="1:5" ht="45.75" customHeight="1" thickBot="1" thickTop="1">
      <c r="A38" s="54" t="s">
        <v>67</v>
      </c>
      <c r="B38" s="54" t="s">
        <v>68</v>
      </c>
      <c r="C38" s="54" t="s">
        <v>69</v>
      </c>
      <c r="D38" s="54" t="s">
        <v>70</v>
      </c>
      <c r="E38" s="54" t="s">
        <v>71</v>
      </c>
    </row>
    <row r="39" spans="1:8" ht="16.5" thickBot="1" thickTop="1">
      <c r="A39" s="13">
        <v>160</v>
      </c>
      <c r="B39" s="13">
        <v>4</v>
      </c>
      <c r="C39" s="13">
        <v>250</v>
      </c>
      <c r="D39" s="13">
        <v>7</v>
      </c>
      <c r="E39" s="15">
        <f t="shared" si="1"/>
        <v>199.29280000000003</v>
      </c>
      <c r="H39">
        <v>199.29280000000003</v>
      </c>
    </row>
    <row r="40" spans="1:8" ht="15.75" thickBot="1">
      <c r="A40" s="13">
        <v>160</v>
      </c>
      <c r="B40" s="13">
        <v>4</v>
      </c>
      <c r="C40" s="13">
        <v>500</v>
      </c>
      <c r="D40" s="13">
        <v>7</v>
      </c>
      <c r="E40" s="15">
        <f t="shared" si="1"/>
        <v>303.9008</v>
      </c>
      <c r="H40">
        <v>303.9008</v>
      </c>
    </row>
    <row r="41" spans="1:8" ht="15.75" thickBot="1">
      <c r="A41" s="13">
        <v>160</v>
      </c>
      <c r="B41" s="13">
        <v>4</v>
      </c>
      <c r="C41" s="13">
        <v>750</v>
      </c>
      <c r="D41" s="13">
        <v>7</v>
      </c>
      <c r="E41" s="15">
        <f t="shared" si="1"/>
        <v>559.5520000000001</v>
      </c>
      <c r="H41">
        <v>559.5520000000001</v>
      </c>
    </row>
    <row r="42" spans="1:8" ht="15.75" thickBot="1">
      <c r="A42" s="13">
        <v>160</v>
      </c>
      <c r="B42" s="13">
        <v>4</v>
      </c>
      <c r="C42" s="13">
        <v>1000</v>
      </c>
      <c r="D42" s="13">
        <v>7</v>
      </c>
      <c r="E42" s="15">
        <f t="shared" si="1"/>
        <v>809.5360000000001</v>
      </c>
      <c r="H42">
        <v>809.5360000000001</v>
      </c>
    </row>
    <row r="43" spans="1:8" ht="15.75" thickBot="1">
      <c r="A43" s="13">
        <v>160</v>
      </c>
      <c r="B43" s="13">
        <v>4</v>
      </c>
      <c r="C43" s="13">
        <v>1500</v>
      </c>
      <c r="D43" s="13">
        <v>7</v>
      </c>
      <c r="E43" s="15">
        <f t="shared" si="1"/>
        <v>1069.6448</v>
      </c>
      <c r="H43">
        <v>1069.6448</v>
      </c>
    </row>
    <row r="44" spans="1:8" ht="15.75" thickBot="1">
      <c r="A44" s="13">
        <v>160</v>
      </c>
      <c r="B44" s="13">
        <v>4</v>
      </c>
      <c r="C44" s="13">
        <v>2000</v>
      </c>
      <c r="D44" s="13">
        <v>7</v>
      </c>
      <c r="E44" s="15">
        <f t="shared" si="1"/>
        <v>1329.9328000000003</v>
      </c>
      <c r="H44">
        <v>1329.9328000000003</v>
      </c>
    </row>
    <row r="45" spans="1:8" ht="15.75" thickBot="1">
      <c r="A45" s="13">
        <v>160</v>
      </c>
      <c r="B45" s="13">
        <v>4</v>
      </c>
      <c r="C45" s="13">
        <v>3000</v>
      </c>
      <c r="D45" s="13">
        <v>7</v>
      </c>
      <c r="E45" s="15">
        <f t="shared" si="1"/>
        <v>1585.1808</v>
      </c>
      <c r="F45" s="16"/>
      <c r="H45">
        <v>1585.1808</v>
      </c>
    </row>
    <row r="46" spans="1:6" ht="15">
      <c r="A46" s="674"/>
      <c r="B46" s="674"/>
      <c r="C46" s="674"/>
      <c r="D46" s="674"/>
      <c r="E46" s="674"/>
      <c r="F46" s="675"/>
    </row>
    <row r="47" spans="1:6" ht="18" customHeight="1">
      <c r="A47" s="664" t="s">
        <v>165</v>
      </c>
      <c r="B47" s="664"/>
      <c r="C47" s="664"/>
      <c r="D47" s="664"/>
      <c r="E47" s="664"/>
      <c r="F47" s="664"/>
    </row>
    <row r="48" spans="1:6" ht="18" customHeight="1">
      <c r="A48" s="59"/>
      <c r="B48" s="150"/>
      <c r="C48" s="150"/>
      <c r="D48" s="132"/>
      <c r="E48" s="132"/>
      <c r="F48" s="132"/>
    </row>
    <row r="49" spans="1:6" ht="18.75" thickBot="1">
      <c r="A49" s="48"/>
      <c r="B49" s="151"/>
      <c r="C49" s="151"/>
      <c r="D49" s="132"/>
      <c r="E49" s="132"/>
      <c r="F49" s="132"/>
    </row>
    <row r="50" spans="1:6" ht="29.25" thickBot="1">
      <c r="A50" s="98" t="s">
        <v>15</v>
      </c>
      <c r="B50" s="55" t="s">
        <v>73</v>
      </c>
      <c r="C50" s="55" t="s">
        <v>74</v>
      </c>
      <c r="D50" s="55" t="s">
        <v>75</v>
      </c>
      <c r="E50" s="55" t="s">
        <v>76</v>
      </c>
      <c r="F50" s="17"/>
    </row>
    <row r="51" spans="1:9" ht="17.25" customHeight="1" thickBot="1">
      <c r="A51" s="99">
        <v>110</v>
      </c>
      <c r="B51" s="18">
        <v>2.2</v>
      </c>
      <c r="C51" s="18">
        <v>150</v>
      </c>
      <c r="D51" s="18"/>
      <c r="E51" s="19" t="s">
        <v>72</v>
      </c>
      <c r="I51">
        <v>33.534</v>
      </c>
    </row>
    <row r="52" spans="1:9" ht="15.75" thickBot="1">
      <c r="A52" s="13">
        <v>110</v>
      </c>
      <c r="B52" s="13">
        <v>2.2</v>
      </c>
      <c r="C52" s="13">
        <v>250</v>
      </c>
      <c r="D52" s="13">
        <v>35</v>
      </c>
      <c r="E52" s="15">
        <f>H52*$H$13</f>
        <v>82.8352</v>
      </c>
      <c r="H52">
        <v>82.8352</v>
      </c>
      <c r="I52">
        <v>67.068</v>
      </c>
    </row>
    <row r="53" spans="1:9" ht="15.75" thickBot="1">
      <c r="A53" s="13">
        <v>110</v>
      </c>
      <c r="B53" s="13">
        <v>2.2</v>
      </c>
      <c r="C53" s="13">
        <v>500</v>
      </c>
      <c r="D53" s="13">
        <v>21</v>
      </c>
      <c r="E53" s="15">
        <f aca="true" t="shared" si="2" ref="E53:E58">H53*$H$13</f>
        <v>102.79360000000001</v>
      </c>
      <c r="H53">
        <v>102.79360000000001</v>
      </c>
      <c r="I53">
        <v>100.602</v>
      </c>
    </row>
    <row r="54" spans="1:9" ht="15.75" thickBot="1">
      <c r="A54" s="13">
        <v>110</v>
      </c>
      <c r="B54" s="13">
        <v>2.2</v>
      </c>
      <c r="C54" s="13">
        <v>750</v>
      </c>
      <c r="D54" s="13">
        <v>14</v>
      </c>
      <c r="E54" s="15">
        <f t="shared" si="2"/>
        <v>133.3024</v>
      </c>
      <c r="H54">
        <v>133.3024</v>
      </c>
      <c r="I54">
        <v>134.136</v>
      </c>
    </row>
    <row r="55" spans="1:9" ht="15.75" thickBot="1">
      <c r="A55" s="13">
        <v>110</v>
      </c>
      <c r="B55" s="13">
        <v>2.2</v>
      </c>
      <c r="C55" s="13">
        <v>1000</v>
      </c>
      <c r="D55" s="13">
        <v>7</v>
      </c>
      <c r="E55" s="15">
        <f t="shared" si="2"/>
        <v>179.08800000000002</v>
      </c>
      <c r="H55">
        <v>179.08800000000002</v>
      </c>
      <c r="I55">
        <v>201.204</v>
      </c>
    </row>
    <row r="56" spans="1:9" ht="15.75" thickBot="1">
      <c r="A56" s="13">
        <v>110</v>
      </c>
      <c r="B56" s="13">
        <v>2.2</v>
      </c>
      <c r="C56" s="13">
        <v>1500</v>
      </c>
      <c r="D56" s="13">
        <v>7</v>
      </c>
      <c r="E56" s="15">
        <f t="shared" si="2"/>
        <v>259.168</v>
      </c>
      <c r="H56">
        <v>259.168</v>
      </c>
      <c r="I56">
        <v>268.272</v>
      </c>
    </row>
    <row r="57" spans="1:9" ht="15.75" thickBot="1">
      <c r="A57" s="13">
        <v>110</v>
      </c>
      <c r="B57" s="13">
        <v>2.2</v>
      </c>
      <c r="C57" s="13">
        <v>2000</v>
      </c>
      <c r="D57" s="13">
        <v>7</v>
      </c>
      <c r="E57" s="15">
        <f t="shared" si="2"/>
        <v>293.08160000000004</v>
      </c>
      <c r="H57">
        <v>293.08160000000004</v>
      </c>
      <c r="I57">
        <v>402.408</v>
      </c>
    </row>
    <row r="58" spans="1:8" ht="15.75" thickBot="1">
      <c r="A58" s="12">
        <v>110</v>
      </c>
      <c r="B58" s="13">
        <v>2.2</v>
      </c>
      <c r="C58" s="13">
        <v>3000</v>
      </c>
      <c r="D58" s="13">
        <v>7</v>
      </c>
      <c r="E58" s="15">
        <f t="shared" si="2"/>
        <v>490.22400000000005</v>
      </c>
      <c r="H58">
        <v>490.22400000000005</v>
      </c>
    </row>
    <row r="59" spans="1:6" ht="15">
      <c r="A59" s="10"/>
      <c r="B59" s="11"/>
      <c r="C59" s="11"/>
      <c r="D59" s="11"/>
      <c r="E59" s="11"/>
      <c r="F59" s="11"/>
    </row>
    <row r="60" spans="1:6" ht="18">
      <c r="A60" s="20" t="s">
        <v>77</v>
      </c>
      <c r="B60" s="21"/>
      <c r="C60" s="21"/>
      <c r="D60" s="21"/>
      <c r="E60" s="21"/>
      <c r="F60" s="21"/>
    </row>
    <row r="61" spans="1:6" ht="15.75" thickBot="1">
      <c r="A61" s="22"/>
      <c r="B61" s="11"/>
      <c r="C61" s="11"/>
      <c r="D61" s="11"/>
      <c r="E61" s="11"/>
      <c r="F61" s="11"/>
    </row>
    <row r="62" spans="1:5" ht="15.75" thickTop="1">
      <c r="A62" s="670" t="s">
        <v>78</v>
      </c>
      <c r="B62" s="670" t="s">
        <v>79</v>
      </c>
      <c r="C62" s="672" t="s">
        <v>80</v>
      </c>
      <c r="D62" s="56" t="s">
        <v>81</v>
      </c>
      <c r="E62" s="11"/>
    </row>
    <row r="63" spans="1:8" ht="15.75" thickBot="1">
      <c r="A63" s="671"/>
      <c r="B63" s="671"/>
      <c r="C63" s="673"/>
      <c r="D63" s="57" t="s">
        <v>82</v>
      </c>
      <c r="E63" s="11"/>
      <c r="H63">
        <v>17.427200000000003</v>
      </c>
    </row>
    <row r="64" spans="1:8" ht="16.5" thickBot="1" thickTop="1">
      <c r="A64" s="665" t="s">
        <v>83</v>
      </c>
      <c r="B64" s="23" t="s">
        <v>84</v>
      </c>
      <c r="C64" s="24">
        <v>60</v>
      </c>
      <c r="D64" s="25">
        <f>H63*$H$13</f>
        <v>17.427200000000003</v>
      </c>
      <c r="E64" s="11"/>
      <c r="F64" s="26"/>
      <c r="H64">
        <v>16.9568</v>
      </c>
    </row>
    <row r="65" spans="1:8" ht="16.5" thickBot="1" thickTop="1">
      <c r="A65" s="666"/>
      <c r="B65" s="23" t="s">
        <v>85</v>
      </c>
      <c r="C65" s="27">
        <v>50</v>
      </c>
      <c r="D65" s="25">
        <f aca="true" t="shared" si="3" ref="D65:D123">H64*$H$13</f>
        <v>16.9568</v>
      </c>
      <c r="E65" s="11"/>
      <c r="F65" s="26"/>
      <c r="H65">
        <v>16.9568</v>
      </c>
    </row>
    <row r="66" spans="1:8" ht="16.5" thickBot="1" thickTop="1">
      <c r="A66" s="666"/>
      <c r="B66" s="23" t="s">
        <v>86</v>
      </c>
      <c r="C66" s="27">
        <v>50</v>
      </c>
      <c r="D66" s="25">
        <f t="shared" si="3"/>
        <v>16.9568</v>
      </c>
      <c r="E66" s="11"/>
      <c r="F66" s="26"/>
      <c r="H66">
        <v>18.1216</v>
      </c>
    </row>
    <row r="67" spans="1:8" ht="16.5" thickBot="1" thickTop="1">
      <c r="A67" s="666"/>
      <c r="B67" s="23" t="s">
        <v>87</v>
      </c>
      <c r="C67" s="27">
        <v>150</v>
      </c>
      <c r="D67" s="25">
        <f t="shared" si="3"/>
        <v>18.1216</v>
      </c>
      <c r="E67" s="11"/>
      <c r="F67" s="26"/>
      <c r="H67">
        <v>17.2928</v>
      </c>
    </row>
    <row r="68" spans="1:8" ht="16.5" thickBot="1" thickTop="1">
      <c r="A68" s="666"/>
      <c r="B68" s="23" t="s">
        <v>88</v>
      </c>
      <c r="C68" s="27">
        <v>120</v>
      </c>
      <c r="D68" s="25">
        <f t="shared" si="3"/>
        <v>17.2928</v>
      </c>
      <c r="E68" s="11"/>
      <c r="F68" s="26"/>
      <c r="H68">
        <v>17.2928</v>
      </c>
    </row>
    <row r="69" spans="1:8" ht="16.5" thickBot="1" thickTop="1">
      <c r="A69" s="666"/>
      <c r="B69" s="23" t="s">
        <v>89</v>
      </c>
      <c r="C69" s="27">
        <v>120</v>
      </c>
      <c r="D69" s="25">
        <f t="shared" si="3"/>
        <v>17.2928</v>
      </c>
      <c r="E69" s="11"/>
      <c r="F69" s="26"/>
      <c r="H69">
        <v>48.048</v>
      </c>
    </row>
    <row r="70" spans="1:8" ht="16.5" thickBot="1" thickTop="1">
      <c r="A70" s="666"/>
      <c r="B70" s="23" t="s">
        <v>90</v>
      </c>
      <c r="C70" s="27">
        <v>50</v>
      </c>
      <c r="D70" s="25">
        <f t="shared" si="3"/>
        <v>48.048</v>
      </c>
      <c r="E70" s="11"/>
      <c r="F70" s="26"/>
      <c r="H70">
        <v>48.048</v>
      </c>
    </row>
    <row r="71" spans="1:8" ht="16.5" thickBot="1" thickTop="1">
      <c r="A71" s="666"/>
      <c r="B71" s="23" t="s">
        <v>91</v>
      </c>
      <c r="C71" s="27">
        <v>50</v>
      </c>
      <c r="D71" s="25">
        <f t="shared" si="3"/>
        <v>48.048</v>
      </c>
      <c r="E71" s="11"/>
      <c r="F71" s="26"/>
      <c r="H71">
        <v>50.10880000000001</v>
      </c>
    </row>
    <row r="72" spans="1:8" ht="16.5" thickBot="1" thickTop="1">
      <c r="A72" s="667"/>
      <c r="B72" s="23" t="s">
        <v>92</v>
      </c>
      <c r="C72" s="27">
        <v>40</v>
      </c>
      <c r="D72" s="25">
        <f t="shared" si="3"/>
        <v>50.10880000000001</v>
      </c>
      <c r="E72" s="11"/>
      <c r="F72" s="26"/>
      <c r="H72">
        <v>27.574400000000004</v>
      </c>
    </row>
    <row r="73" spans="1:8" ht="16.5" thickBot="1" thickTop="1">
      <c r="A73" s="665" t="s">
        <v>93</v>
      </c>
      <c r="B73" s="23" t="s">
        <v>94</v>
      </c>
      <c r="C73" s="27">
        <v>25</v>
      </c>
      <c r="D73" s="25">
        <f t="shared" si="3"/>
        <v>27.574400000000004</v>
      </c>
      <c r="E73" s="11"/>
      <c r="F73" s="26"/>
      <c r="H73">
        <v>32.3232</v>
      </c>
    </row>
    <row r="74" spans="1:8" ht="16.5" thickBot="1" thickTop="1">
      <c r="A74" s="666"/>
      <c r="B74" s="23" t="s">
        <v>95</v>
      </c>
      <c r="C74" s="27">
        <v>50</v>
      </c>
      <c r="D74" s="25">
        <f t="shared" si="3"/>
        <v>32.3232</v>
      </c>
      <c r="E74" s="11"/>
      <c r="F74" s="26"/>
      <c r="H74">
        <v>32.3232</v>
      </c>
    </row>
    <row r="75" spans="1:8" ht="16.5" thickBot="1" thickTop="1">
      <c r="A75" s="666"/>
      <c r="B75" s="23" t="s">
        <v>96</v>
      </c>
      <c r="C75" s="27">
        <v>60</v>
      </c>
      <c r="D75" s="25">
        <f t="shared" si="3"/>
        <v>32.3232</v>
      </c>
      <c r="E75" s="11"/>
      <c r="F75" s="26"/>
      <c r="H75">
        <v>75.8464</v>
      </c>
    </row>
    <row r="76" spans="1:8" ht="16.5" thickBot="1" thickTop="1">
      <c r="A76" s="666"/>
      <c r="B76" s="23" t="s">
        <v>97</v>
      </c>
      <c r="C76" s="27">
        <v>30</v>
      </c>
      <c r="D76" s="25">
        <f t="shared" si="3"/>
        <v>75.8464</v>
      </c>
      <c r="E76" s="11"/>
      <c r="F76" s="26"/>
      <c r="H76">
        <v>66.9312</v>
      </c>
    </row>
    <row r="77" spans="1:8" ht="16.5" thickBot="1" thickTop="1">
      <c r="A77" s="666"/>
      <c r="B77" s="23" t="s">
        <v>98</v>
      </c>
      <c r="C77" s="27">
        <v>40</v>
      </c>
      <c r="D77" s="25">
        <f t="shared" si="3"/>
        <v>66.9312</v>
      </c>
      <c r="E77" s="11"/>
      <c r="F77" s="26"/>
      <c r="H77">
        <v>97.82080000000002</v>
      </c>
    </row>
    <row r="78" spans="1:8" ht="16.5" thickBot="1" thickTop="1">
      <c r="A78" s="666"/>
      <c r="B78" s="23" t="s">
        <v>99</v>
      </c>
      <c r="C78" s="27">
        <v>18</v>
      </c>
      <c r="D78" s="25">
        <f t="shared" si="3"/>
        <v>97.82080000000002</v>
      </c>
      <c r="E78" s="11"/>
      <c r="F78" s="26"/>
      <c r="H78">
        <v>95.96160000000002</v>
      </c>
    </row>
    <row r="79" spans="1:8" ht="16.5" thickBot="1" thickTop="1">
      <c r="A79" s="667"/>
      <c r="B79" s="23" t="s">
        <v>100</v>
      </c>
      <c r="C79" s="27">
        <v>25</v>
      </c>
      <c r="D79" s="25">
        <f t="shared" si="3"/>
        <v>95.96160000000002</v>
      </c>
      <c r="E79" s="11"/>
      <c r="F79" s="26"/>
      <c r="H79">
        <v>25.2896</v>
      </c>
    </row>
    <row r="80" spans="1:8" ht="16.5" thickBot="1" thickTop="1">
      <c r="A80" s="28" t="s">
        <v>101</v>
      </c>
      <c r="B80" s="23" t="s">
        <v>102</v>
      </c>
      <c r="C80" s="27">
        <v>60</v>
      </c>
      <c r="D80" s="25">
        <f t="shared" si="3"/>
        <v>25.2896</v>
      </c>
      <c r="E80" s="11"/>
      <c r="F80" s="26"/>
      <c r="H80">
        <v>31.113600000000005</v>
      </c>
    </row>
    <row r="81" spans="1:8" ht="16.5" thickBot="1" thickTop="1">
      <c r="A81" s="28" t="s">
        <v>103</v>
      </c>
      <c r="B81" s="23">
        <v>50</v>
      </c>
      <c r="C81" s="27">
        <v>140</v>
      </c>
      <c r="D81" s="25">
        <f t="shared" si="3"/>
        <v>31.113600000000005</v>
      </c>
      <c r="E81" s="11"/>
      <c r="F81" s="26"/>
      <c r="H81">
        <v>60.54720000000001</v>
      </c>
    </row>
    <row r="82" spans="1:8" ht="16.5" thickBot="1" thickTop="1">
      <c r="A82" s="29"/>
      <c r="B82" s="23">
        <v>110</v>
      </c>
      <c r="C82" s="27">
        <v>75</v>
      </c>
      <c r="D82" s="25">
        <f t="shared" si="3"/>
        <v>60.54720000000001</v>
      </c>
      <c r="E82" s="11"/>
      <c r="F82" s="26"/>
      <c r="H82">
        <v>45.27040000000001</v>
      </c>
    </row>
    <row r="83" spans="1:8" ht="16.5" thickBot="1" thickTop="1">
      <c r="A83" s="668" t="s">
        <v>104</v>
      </c>
      <c r="B83" s="23">
        <v>50</v>
      </c>
      <c r="C83" s="27">
        <v>70</v>
      </c>
      <c r="D83" s="25">
        <f t="shared" si="3"/>
        <v>45.27040000000001</v>
      </c>
      <c r="E83" s="11"/>
      <c r="F83" s="26"/>
      <c r="H83">
        <v>97.82080000000002</v>
      </c>
    </row>
    <row r="84" spans="1:8" ht="16.5" thickBot="1" thickTop="1">
      <c r="A84" s="669"/>
      <c r="B84" s="30">
        <v>110</v>
      </c>
      <c r="C84" s="31">
        <v>25</v>
      </c>
      <c r="D84" s="25">
        <f t="shared" si="3"/>
        <v>97.82080000000002</v>
      </c>
      <c r="E84" s="11"/>
      <c r="F84" s="26"/>
      <c r="H84">
        <v>61.15200000000001</v>
      </c>
    </row>
    <row r="85" spans="1:8" ht="16.5" thickBot="1" thickTop="1">
      <c r="A85" s="684" t="s">
        <v>105</v>
      </c>
      <c r="B85" s="23" t="s">
        <v>106</v>
      </c>
      <c r="C85" s="27">
        <v>40</v>
      </c>
      <c r="D85" s="25">
        <f t="shared" si="3"/>
        <v>61.15200000000001</v>
      </c>
      <c r="E85" s="11"/>
      <c r="F85" s="26"/>
      <c r="H85">
        <v>66.95360000000001</v>
      </c>
    </row>
    <row r="86" spans="1:8" ht="16.5" thickBot="1" thickTop="1">
      <c r="A86" s="685"/>
      <c r="B86" s="23" t="s">
        <v>107</v>
      </c>
      <c r="C86" s="27">
        <v>50</v>
      </c>
      <c r="D86" s="25">
        <f t="shared" si="3"/>
        <v>66.95360000000001</v>
      </c>
      <c r="E86" s="11"/>
      <c r="F86" s="26"/>
      <c r="H86">
        <v>161.07840000000002</v>
      </c>
    </row>
    <row r="87" spans="1:8" ht="16.5" thickBot="1" thickTop="1">
      <c r="A87" s="685"/>
      <c r="B87" s="23" t="s">
        <v>108</v>
      </c>
      <c r="C87" s="27">
        <v>25</v>
      </c>
      <c r="D87" s="25">
        <f t="shared" si="3"/>
        <v>161.07840000000002</v>
      </c>
      <c r="E87" s="11"/>
      <c r="F87" s="26"/>
      <c r="H87">
        <v>132.80960000000002</v>
      </c>
    </row>
    <row r="88" spans="1:8" ht="16.5" thickBot="1" thickTop="1">
      <c r="A88" s="685"/>
      <c r="B88" s="23" t="s">
        <v>109</v>
      </c>
      <c r="C88" s="27">
        <v>35</v>
      </c>
      <c r="D88" s="25">
        <f t="shared" si="3"/>
        <v>132.80960000000002</v>
      </c>
      <c r="E88" s="11"/>
      <c r="F88" s="26"/>
      <c r="H88">
        <v>136.3264</v>
      </c>
    </row>
    <row r="89" spans="1:8" ht="16.5" thickBot="1" thickTop="1">
      <c r="A89" s="685"/>
      <c r="B89" s="23" t="s">
        <v>110</v>
      </c>
      <c r="C89" s="27">
        <v>20</v>
      </c>
      <c r="D89" s="25">
        <f t="shared" si="3"/>
        <v>136.3264</v>
      </c>
      <c r="E89" s="11"/>
      <c r="F89" s="26"/>
      <c r="H89">
        <v>215.55520000000004</v>
      </c>
    </row>
    <row r="90" spans="1:8" ht="16.5" thickBot="1" thickTop="1">
      <c r="A90" s="685"/>
      <c r="B90" s="23" t="s">
        <v>111</v>
      </c>
      <c r="C90" s="27">
        <v>14</v>
      </c>
      <c r="D90" s="25">
        <f t="shared" si="3"/>
        <v>215.55520000000004</v>
      </c>
      <c r="E90" s="11"/>
      <c r="F90" s="26"/>
      <c r="H90">
        <v>203.63840000000002</v>
      </c>
    </row>
    <row r="91" spans="1:8" ht="16.5" thickBot="1" thickTop="1">
      <c r="A91" s="686"/>
      <c r="B91" s="30" t="s">
        <v>112</v>
      </c>
      <c r="C91" s="31">
        <v>18</v>
      </c>
      <c r="D91" s="25">
        <f t="shared" si="3"/>
        <v>203.63840000000002</v>
      </c>
      <c r="E91" s="11"/>
      <c r="F91" s="26"/>
      <c r="H91">
        <v>203.63840000000002</v>
      </c>
    </row>
    <row r="92" spans="1:8" ht="29.25" customHeight="1" thickTop="1">
      <c r="A92" s="684" t="s">
        <v>113</v>
      </c>
      <c r="B92" s="662" t="s">
        <v>114</v>
      </c>
      <c r="C92" s="662">
        <v>20</v>
      </c>
      <c r="D92" s="676">
        <f t="shared" si="3"/>
        <v>203.63840000000002</v>
      </c>
      <c r="E92" s="11"/>
      <c r="F92" s="26"/>
      <c r="H92">
        <v>203.63840000000002</v>
      </c>
    </row>
    <row r="93" spans="1:6" ht="29.25" customHeight="1" thickBot="1">
      <c r="A93" s="685"/>
      <c r="B93" s="663"/>
      <c r="C93" s="663"/>
      <c r="D93" s="677"/>
      <c r="E93" s="11"/>
      <c r="F93" s="26"/>
    </row>
    <row r="94" spans="1:8" ht="16.5" thickBot="1" thickTop="1">
      <c r="A94" s="686"/>
      <c r="B94" s="678" t="s">
        <v>115</v>
      </c>
      <c r="C94" s="678">
        <v>20</v>
      </c>
      <c r="D94" s="676">
        <f>H92*$H$13</f>
        <v>203.63840000000002</v>
      </c>
      <c r="E94" s="11"/>
      <c r="F94" s="26"/>
      <c r="H94">
        <v>36.736</v>
      </c>
    </row>
    <row r="95" spans="1:6" ht="16.5" thickBot="1" thickTop="1">
      <c r="A95" s="128"/>
      <c r="B95" s="663"/>
      <c r="C95" s="663"/>
      <c r="D95" s="677"/>
      <c r="E95" s="11"/>
      <c r="F95" s="26"/>
    </row>
    <row r="96" spans="1:8" ht="26.25" customHeight="1" thickBot="1" thickTop="1">
      <c r="A96" s="684" t="s">
        <v>116</v>
      </c>
      <c r="B96" s="23">
        <v>50</v>
      </c>
      <c r="C96" s="27">
        <v>50</v>
      </c>
      <c r="D96" s="25">
        <f>H94*$H$13</f>
        <v>36.736</v>
      </c>
      <c r="E96" s="11"/>
      <c r="F96" s="26"/>
      <c r="H96">
        <v>84.9632</v>
      </c>
    </row>
    <row r="97" spans="1:8" ht="16.5" thickBot="1" thickTop="1">
      <c r="A97" s="687"/>
      <c r="B97" s="23">
        <v>110</v>
      </c>
      <c r="C97" s="27">
        <v>30</v>
      </c>
      <c r="D97" s="25">
        <f t="shared" si="3"/>
        <v>84.9632</v>
      </c>
      <c r="E97" s="11"/>
      <c r="F97" s="26"/>
      <c r="H97">
        <v>39.760000000000005</v>
      </c>
    </row>
    <row r="98" spans="1:8" ht="16.5" thickBot="1" thickTop="1">
      <c r="A98" s="32" t="s">
        <v>117</v>
      </c>
      <c r="B98" s="33" t="s">
        <v>118</v>
      </c>
      <c r="C98" s="34">
        <v>100</v>
      </c>
      <c r="D98" s="25">
        <f t="shared" si="3"/>
        <v>39.760000000000005</v>
      </c>
      <c r="E98" s="11"/>
      <c r="F98" s="35"/>
      <c r="H98">
        <v>25.0208</v>
      </c>
    </row>
    <row r="99" spans="1:8" ht="16.5" thickBot="1" thickTop="1">
      <c r="A99" s="657" t="s">
        <v>119</v>
      </c>
      <c r="B99" s="33" t="s">
        <v>120</v>
      </c>
      <c r="C99" s="34">
        <v>60</v>
      </c>
      <c r="D99" s="25">
        <f t="shared" si="3"/>
        <v>25.0208</v>
      </c>
      <c r="E99" s="11"/>
      <c r="F99" s="35"/>
      <c r="H99">
        <v>31.584000000000003</v>
      </c>
    </row>
    <row r="100" spans="1:8" ht="22.5" customHeight="1" thickBot="1" thickTop="1">
      <c r="A100" s="659"/>
      <c r="B100" s="33" t="s">
        <v>121</v>
      </c>
      <c r="C100" s="34">
        <v>80</v>
      </c>
      <c r="D100" s="25">
        <f t="shared" si="3"/>
        <v>31.584000000000003</v>
      </c>
      <c r="E100" s="11"/>
      <c r="F100" s="35"/>
      <c r="H100">
        <v>92.31040000000002</v>
      </c>
    </row>
    <row r="101" spans="1:8" ht="16.5" thickBot="1" thickTop="1">
      <c r="A101" s="657" t="s">
        <v>122</v>
      </c>
      <c r="B101" s="33">
        <v>50</v>
      </c>
      <c r="C101" s="34">
        <v>400</v>
      </c>
      <c r="D101" s="25">
        <f t="shared" si="3"/>
        <v>92.31040000000002</v>
      </c>
      <c r="E101" s="11"/>
      <c r="F101" s="35"/>
      <c r="H101">
        <v>155.76960000000003</v>
      </c>
    </row>
    <row r="102" spans="1:8" ht="30.75" customHeight="1" thickBot="1" thickTop="1">
      <c r="A102" s="659"/>
      <c r="B102" s="33">
        <v>110</v>
      </c>
      <c r="C102" s="34">
        <v>160</v>
      </c>
      <c r="D102" s="25">
        <f t="shared" si="3"/>
        <v>155.76960000000003</v>
      </c>
      <c r="E102" s="11"/>
      <c r="F102" s="35"/>
      <c r="H102">
        <v>43.2768</v>
      </c>
    </row>
    <row r="103" spans="1:8" ht="16.5" thickBot="1" thickTop="1">
      <c r="A103" s="657" t="s">
        <v>123</v>
      </c>
      <c r="B103" s="33">
        <v>50</v>
      </c>
      <c r="C103" s="34">
        <v>100</v>
      </c>
      <c r="D103" s="25">
        <f t="shared" si="3"/>
        <v>43.2768</v>
      </c>
      <c r="E103" s="11"/>
      <c r="F103" s="35"/>
      <c r="H103">
        <v>80.77440000000001</v>
      </c>
    </row>
    <row r="104" spans="1:8" ht="27" customHeight="1" thickBot="1" thickTop="1">
      <c r="A104" s="659"/>
      <c r="B104" s="33">
        <v>110</v>
      </c>
      <c r="C104" s="34">
        <v>75</v>
      </c>
      <c r="D104" s="25">
        <f t="shared" si="3"/>
        <v>80.77440000000001</v>
      </c>
      <c r="E104" s="11"/>
      <c r="F104" s="35"/>
      <c r="H104">
        <v>11.200000000000001</v>
      </c>
    </row>
    <row r="105" spans="1:8" ht="16.5" thickBot="1" thickTop="1">
      <c r="A105" s="657" t="s">
        <v>124</v>
      </c>
      <c r="B105" s="33">
        <v>50</v>
      </c>
      <c r="C105" s="34">
        <v>500</v>
      </c>
      <c r="D105" s="25">
        <f t="shared" si="3"/>
        <v>11.200000000000001</v>
      </c>
      <c r="E105" s="11"/>
      <c r="F105" s="35"/>
      <c r="H105">
        <v>22.400000000000002</v>
      </c>
    </row>
    <row r="106" spans="1:8" ht="32.25" customHeight="1" thickBot="1" thickTop="1">
      <c r="A106" s="659"/>
      <c r="B106" s="33">
        <v>110</v>
      </c>
      <c r="C106" s="34">
        <v>300</v>
      </c>
      <c r="D106" s="25">
        <f t="shared" si="3"/>
        <v>22.400000000000002</v>
      </c>
      <c r="E106" s="11"/>
      <c r="F106" s="35"/>
      <c r="H106">
        <v>1594.88</v>
      </c>
    </row>
    <row r="107" spans="1:8" ht="16.5" thickBot="1" thickTop="1">
      <c r="A107" s="657" t="s">
        <v>125</v>
      </c>
      <c r="B107" s="33">
        <v>50</v>
      </c>
      <c r="C107" s="34"/>
      <c r="D107" s="25">
        <f t="shared" si="3"/>
        <v>1594.88</v>
      </c>
      <c r="E107" s="36"/>
      <c r="F107" s="35"/>
      <c r="H107">
        <v>3254.7200000000003</v>
      </c>
    </row>
    <row r="108" spans="1:8" ht="16.5" thickBot="1" thickTop="1">
      <c r="A108" s="659"/>
      <c r="B108" s="33">
        <v>110</v>
      </c>
      <c r="C108" s="34"/>
      <c r="D108" s="25">
        <f t="shared" si="3"/>
        <v>3254.7200000000003</v>
      </c>
      <c r="E108" s="36"/>
      <c r="F108" s="35"/>
      <c r="H108">
        <v>116.1888</v>
      </c>
    </row>
    <row r="109" spans="1:8" ht="16.5" customHeight="1" thickBot="1" thickTop="1">
      <c r="A109" s="657" t="s">
        <v>126</v>
      </c>
      <c r="B109" s="37" t="s">
        <v>127</v>
      </c>
      <c r="C109" s="38">
        <v>30</v>
      </c>
      <c r="D109" s="25">
        <f t="shared" si="3"/>
        <v>116.1888</v>
      </c>
      <c r="E109" s="11"/>
      <c r="F109" s="35"/>
      <c r="H109">
        <v>116.1888</v>
      </c>
    </row>
    <row r="110" spans="1:8" ht="16.5" thickBot="1" thickTop="1">
      <c r="A110" s="658"/>
      <c r="B110" s="33" t="s">
        <v>128</v>
      </c>
      <c r="C110" s="34">
        <v>30</v>
      </c>
      <c r="D110" s="25">
        <f t="shared" si="3"/>
        <v>116.1888</v>
      </c>
      <c r="E110" s="11"/>
      <c r="F110" s="35"/>
      <c r="H110">
        <v>87.67360000000001</v>
      </c>
    </row>
    <row r="111" spans="1:8" ht="15.75" thickTop="1">
      <c r="A111" s="658"/>
      <c r="B111" s="660" t="s">
        <v>129</v>
      </c>
      <c r="C111" s="657">
        <v>35</v>
      </c>
      <c r="D111" s="655">
        <f t="shared" si="3"/>
        <v>87.67360000000001</v>
      </c>
      <c r="E111" s="11"/>
      <c r="F111" s="35"/>
      <c r="H111">
        <v>87.67360000000001</v>
      </c>
    </row>
    <row r="112" spans="1:6" ht="15.75" thickBot="1">
      <c r="A112" s="658"/>
      <c r="B112" s="661"/>
      <c r="C112" s="659"/>
      <c r="D112" s="656"/>
      <c r="E112" s="11"/>
      <c r="F112" s="35"/>
    </row>
    <row r="113" spans="1:8" ht="15.75" thickTop="1">
      <c r="A113" s="658"/>
      <c r="B113" s="660" t="s">
        <v>130</v>
      </c>
      <c r="C113" s="657">
        <v>35</v>
      </c>
      <c r="D113" s="655">
        <f>H111*$H$13</f>
        <v>87.67360000000001</v>
      </c>
      <c r="E113" s="11"/>
      <c r="F113" s="35"/>
      <c r="H113">
        <v>127.27680000000001</v>
      </c>
    </row>
    <row r="114" spans="1:6" ht="15.75" thickBot="1">
      <c r="A114" s="658"/>
      <c r="B114" s="661"/>
      <c r="C114" s="659"/>
      <c r="D114" s="656"/>
      <c r="E114" s="11"/>
      <c r="F114" s="35"/>
    </row>
    <row r="115" spans="1:8" ht="30" customHeight="1" thickTop="1">
      <c r="A115" s="658"/>
      <c r="B115" s="660" t="s">
        <v>131</v>
      </c>
      <c r="C115" s="657">
        <v>25</v>
      </c>
      <c r="D115" s="655">
        <f>H113*$H$13</f>
        <v>127.27680000000001</v>
      </c>
      <c r="E115" s="11"/>
      <c r="F115" s="35"/>
      <c r="H115">
        <v>165.1776</v>
      </c>
    </row>
    <row r="116" spans="1:6" ht="15.75" thickBot="1">
      <c r="A116" s="659"/>
      <c r="B116" s="661"/>
      <c r="C116" s="659"/>
      <c r="D116" s="656"/>
      <c r="E116" s="11"/>
      <c r="F116" s="35"/>
    </row>
    <row r="117" spans="1:8" ht="16.5" customHeight="1" thickBot="1" thickTop="1">
      <c r="A117" s="657" t="s">
        <v>132</v>
      </c>
      <c r="B117" s="33" t="s">
        <v>133</v>
      </c>
      <c r="C117" s="39"/>
      <c r="D117" s="25">
        <f>H115*$H$13</f>
        <v>165.1776</v>
      </c>
      <c r="E117" s="11"/>
      <c r="F117" s="35"/>
      <c r="H117">
        <v>165.1776</v>
      </c>
    </row>
    <row r="118" spans="1:8" ht="16.5" thickBot="1" thickTop="1">
      <c r="A118" s="658"/>
      <c r="B118" s="33" t="s">
        <v>134</v>
      </c>
      <c r="C118" s="34"/>
      <c r="D118" s="25">
        <f t="shared" si="3"/>
        <v>165.1776</v>
      </c>
      <c r="E118" s="11"/>
      <c r="F118" s="35"/>
      <c r="H118">
        <v>178.192</v>
      </c>
    </row>
    <row r="119" spans="1:8" ht="15.75" thickTop="1">
      <c r="A119" s="658"/>
      <c r="B119" s="660" t="s">
        <v>135</v>
      </c>
      <c r="C119" s="657"/>
      <c r="D119" s="655">
        <f t="shared" si="3"/>
        <v>178.192</v>
      </c>
      <c r="E119" s="11"/>
      <c r="F119" s="35"/>
      <c r="H119">
        <v>11.132800000000001</v>
      </c>
    </row>
    <row r="120" spans="1:6" ht="15.75" thickBot="1">
      <c r="A120" s="659"/>
      <c r="B120" s="661"/>
      <c r="C120" s="659"/>
      <c r="D120" s="656"/>
      <c r="E120" s="11"/>
      <c r="F120" s="35"/>
    </row>
    <row r="121" spans="1:8" ht="16.5" thickBot="1" thickTop="1">
      <c r="A121" s="679" t="s">
        <v>136</v>
      </c>
      <c r="B121" s="33" t="s">
        <v>102</v>
      </c>
      <c r="C121" s="34">
        <v>200</v>
      </c>
      <c r="D121" s="25">
        <f>H119*$H$13</f>
        <v>11.132800000000001</v>
      </c>
      <c r="E121" s="11"/>
      <c r="F121" s="35"/>
      <c r="H121">
        <v>7.056</v>
      </c>
    </row>
    <row r="122" spans="1:8" ht="16.5" thickBot="1" thickTop="1">
      <c r="A122" s="680"/>
      <c r="B122" s="33">
        <v>50</v>
      </c>
      <c r="C122" s="34">
        <v>450</v>
      </c>
      <c r="D122" s="25">
        <f t="shared" si="3"/>
        <v>7.056</v>
      </c>
      <c r="E122" s="11"/>
      <c r="F122" s="35"/>
      <c r="H122">
        <v>12.633600000000001</v>
      </c>
    </row>
    <row r="123" spans="1:6" ht="16.5" thickBot="1" thickTop="1">
      <c r="A123" s="681"/>
      <c r="B123" s="33">
        <v>110</v>
      </c>
      <c r="C123" s="34">
        <v>250</v>
      </c>
      <c r="D123" s="25">
        <f t="shared" si="3"/>
        <v>12.633600000000001</v>
      </c>
      <c r="E123" s="11"/>
      <c r="F123" s="35"/>
    </row>
    <row r="124" spans="1:6" ht="15.75" thickBot="1">
      <c r="A124" s="657" t="s">
        <v>137</v>
      </c>
      <c r="B124" s="33">
        <v>50</v>
      </c>
      <c r="C124" s="682" t="s">
        <v>72</v>
      </c>
      <c r="D124" s="683"/>
      <c r="E124" s="11"/>
      <c r="F124" s="16"/>
    </row>
    <row r="125" spans="1:6" ht="39.75" customHeight="1" thickBot="1">
      <c r="A125" s="659"/>
      <c r="B125" s="33">
        <v>110</v>
      </c>
      <c r="C125" s="682" t="s">
        <v>72</v>
      </c>
      <c r="D125" s="683"/>
      <c r="E125" s="11"/>
      <c r="F125" s="16"/>
    </row>
    <row r="126" spans="1:8" ht="15">
      <c r="A126" s="657" t="s">
        <v>138</v>
      </c>
      <c r="B126" s="693">
        <v>110</v>
      </c>
      <c r="C126" s="657"/>
      <c r="D126" s="688">
        <f>H126*$H$13</f>
        <v>28.05</v>
      </c>
      <c r="E126" s="11"/>
      <c r="F126" s="40"/>
      <c r="H126">
        <v>28.05</v>
      </c>
    </row>
    <row r="127" spans="1:6" ht="18.75" customHeight="1" thickBot="1">
      <c r="A127" s="659"/>
      <c r="B127" s="694"/>
      <c r="C127" s="659"/>
      <c r="D127" s="689"/>
      <c r="E127" s="11"/>
      <c r="F127" s="35"/>
    </row>
    <row r="128" spans="1:8" ht="31.5" customHeight="1" thickBot="1">
      <c r="A128" s="32" t="s">
        <v>138</v>
      </c>
      <c r="B128" s="33">
        <v>50</v>
      </c>
      <c r="C128" s="34"/>
      <c r="D128" s="49">
        <f>H128*$H$13</f>
        <v>16.1</v>
      </c>
      <c r="E128" s="11"/>
      <c r="F128" s="35"/>
      <c r="H128">
        <v>16.1</v>
      </c>
    </row>
    <row r="129" spans="1:8" ht="15.75" thickBot="1">
      <c r="A129" s="32" t="s">
        <v>225</v>
      </c>
      <c r="B129" s="33">
        <v>50</v>
      </c>
      <c r="C129" s="34"/>
      <c r="D129" s="49">
        <f>H129*$H$13</f>
        <v>93.2288</v>
      </c>
      <c r="E129" s="11"/>
      <c r="F129" s="35"/>
      <c r="H129">
        <v>93.2288</v>
      </c>
    </row>
    <row r="130" spans="1:8" ht="45" customHeight="1" thickBot="1">
      <c r="A130" s="32" t="s">
        <v>139</v>
      </c>
      <c r="B130" s="33">
        <v>50</v>
      </c>
      <c r="C130" s="34"/>
      <c r="D130" s="49">
        <f>H130*$H$13</f>
        <v>85.76960000000001</v>
      </c>
      <c r="E130" s="11"/>
      <c r="F130" s="35"/>
      <c r="H130">
        <v>85.76960000000001</v>
      </c>
    </row>
    <row r="131" spans="1:8" ht="31.5" customHeight="1" thickBot="1">
      <c r="A131" s="32" t="s">
        <v>140</v>
      </c>
      <c r="B131" s="33">
        <v>110</v>
      </c>
      <c r="C131" s="34"/>
      <c r="D131" s="50">
        <f>H131*$H$13</f>
        <v>68.096</v>
      </c>
      <c r="E131" s="11"/>
      <c r="F131" s="35"/>
      <c r="H131">
        <v>68.096</v>
      </c>
    </row>
    <row r="132" spans="1:6" ht="15">
      <c r="A132" s="41"/>
      <c r="B132" s="42"/>
      <c r="C132" s="41"/>
      <c r="D132" s="41"/>
      <c r="E132" s="43"/>
      <c r="F132" s="11"/>
    </row>
    <row r="133" spans="1:6" ht="18">
      <c r="A133" s="20" t="s">
        <v>141</v>
      </c>
      <c r="B133" s="21"/>
      <c r="C133" s="21"/>
      <c r="D133" s="21"/>
      <c r="E133" s="21"/>
      <c r="F133" s="11"/>
    </row>
    <row r="134" spans="1:6" ht="15.75" thickBot="1">
      <c r="A134" s="10"/>
      <c r="B134" s="11"/>
      <c r="C134" s="11"/>
      <c r="D134" s="11"/>
      <c r="E134" s="11"/>
      <c r="F134" s="11"/>
    </row>
    <row r="135" spans="1:6" s="130" customFormat="1" ht="16.5" thickBot="1" thickTop="1">
      <c r="A135" s="58" t="s">
        <v>142</v>
      </c>
      <c r="B135" s="690" t="s">
        <v>72</v>
      </c>
      <c r="C135" s="129"/>
      <c r="D135" s="129"/>
      <c r="E135" s="129"/>
      <c r="F135" s="129"/>
    </row>
    <row r="136" spans="1:6" s="130" customFormat="1" ht="42.75" customHeight="1">
      <c r="A136" s="44" t="s">
        <v>143</v>
      </c>
      <c r="B136" s="691"/>
      <c r="C136" s="129"/>
      <c r="D136" s="129"/>
      <c r="E136" s="129"/>
      <c r="F136" s="129"/>
    </row>
    <row r="137" spans="1:6" s="130" customFormat="1" ht="29.25" thickBot="1">
      <c r="A137" s="45" t="s">
        <v>144</v>
      </c>
      <c r="B137" s="691"/>
      <c r="C137" s="129"/>
      <c r="D137" s="129"/>
      <c r="E137" s="129"/>
      <c r="F137" s="129"/>
    </row>
    <row r="138" spans="1:6" s="130" customFormat="1" ht="42.75">
      <c r="A138" s="46" t="s">
        <v>145</v>
      </c>
      <c r="B138" s="691"/>
      <c r="C138" s="129"/>
      <c r="D138" s="129"/>
      <c r="E138" s="129"/>
      <c r="F138" s="129"/>
    </row>
    <row r="139" spans="1:6" s="130" customFormat="1" ht="29.25" thickBot="1">
      <c r="A139" s="47" t="s">
        <v>146</v>
      </c>
      <c r="B139" s="691"/>
      <c r="C139" s="129"/>
      <c r="D139" s="129"/>
      <c r="E139" s="129"/>
      <c r="F139" s="129"/>
    </row>
    <row r="140" spans="1:6" s="130" customFormat="1" ht="42.75">
      <c r="A140" s="46" t="s">
        <v>147</v>
      </c>
      <c r="B140" s="691"/>
      <c r="C140" s="129"/>
      <c r="D140" s="129"/>
      <c r="E140" s="129"/>
      <c r="F140" s="129"/>
    </row>
    <row r="141" spans="1:6" s="130" customFormat="1" ht="39.75" customHeight="1" thickBot="1">
      <c r="A141" s="47" t="s">
        <v>148</v>
      </c>
      <c r="B141" s="691"/>
      <c r="C141" s="129"/>
      <c r="D141" s="129"/>
      <c r="E141" s="129"/>
      <c r="F141" s="129"/>
    </row>
    <row r="142" spans="1:6" s="130" customFormat="1" ht="42.75">
      <c r="A142" s="46" t="s">
        <v>149</v>
      </c>
      <c r="B142" s="691"/>
      <c r="C142" s="129"/>
      <c r="D142" s="129"/>
      <c r="E142" s="129"/>
      <c r="F142" s="129"/>
    </row>
    <row r="143" spans="1:6" s="130" customFormat="1" ht="29.25" thickBot="1">
      <c r="A143" s="47" t="s">
        <v>150</v>
      </c>
      <c r="B143" s="692"/>
      <c r="C143" s="129"/>
      <c r="D143" s="129"/>
      <c r="E143" s="129"/>
      <c r="F143" s="129"/>
    </row>
  </sheetData>
  <sheetProtection/>
  <mergeCells count="48">
    <mergeCell ref="A126:A127"/>
    <mergeCell ref="D126:D127"/>
    <mergeCell ref="B135:B143"/>
    <mergeCell ref="B5:C5"/>
    <mergeCell ref="B126:B127"/>
    <mergeCell ref="C126:C127"/>
    <mergeCell ref="A101:A102"/>
    <mergeCell ref="A103:A104"/>
    <mergeCell ref="A105:A106"/>
    <mergeCell ref="A107:A108"/>
    <mergeCell ref="F4:F5"/>
    <mergeCell ref="A121:A123"/>
    <mergeCell ref="A124:A125"/>
    <mergeCell ref="C124:D124"/>
    <mergeCell ref="C125:D125"/>
    <mergeCell ref="A85:A91"/>
    <mergeCell ref="A92:A94"/>
    <mergeCell ref="A96:A97"/>
    <mergeCell ref="A99:A100"/>
    <mergeCell ref="A109:A116"/>
    <mergeCell ref="B111:B112"/>
    <mergeCell ref="C111:C112"/>
    <mergeCell ref="A9:G9"/>
    <mergeCell ref="A46:F46"/>
    <mergeCell ref="B115:B116"/>
    <mergeCell ref="D92:D93"/>
    <mergeCell ref="B94:B95"/>
    <mergeCell ref="C94:C95"/>
    <mergeCell ref="D94:D95"/>
    <mergeCell ref="B92:B93"/>
    <mergeCell ref="C92:C93"/>
    <mergeCell ref="A47:F47"/>
    <mergeCell ref="A64:A72"/>
    <mergeCell ref="A73:A79"/>
    <mergeCell ref="A83:A84"/>
    <mergeCell ref="A62:A63"/>
    <mergeCell ref="B62:B63"/>
    <mergeCell ref="C62:C63"/>
    <mergeCell ref="D111:D112"/>
    <mergeCell ref="A117:A120"/>
    <mergeCell ref="B113:B114"/>
    <mergeCell ref="C113:C114"/>
    <mergeCell ref="D113:D114"/>
    <mergeCell ref="C115:C116"/>
    <mergeCell ref="D115:D116"/>
    <mergeCell ref="B119:B120"/>
    <mergeCell ref="C119:C120"/>
    <mergeCell ref="D119:D120"/>
  </mergeCells>
  <hyperlinks>
    <hyperlink ref="B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R88"/>
  <sheetViews>
    <sheetView zoomScalePageLayoutView="0" workbookViewId="0" topLeftCell="A1">
      <pane xSplit="20070" topLeftCell="M1" activePane="topLeft" state="split"/>
      <selection pane="topLeft" activeCell="F11" sqref="F11"/>
      <selection pane="topRight" activeCell="M37" sqref="M37"/>
    </sheetView>
  </sheetViews>
  <sheetFormatPr defaultColWidth="9.140625" defaultRowHeight="15"/>
  <cols>
    <col min="1" max="1" width="81.7109375" style="0" customWidth="1"/>
    <col min="2" max="2" width="15.8515625" style="0" customWidth="1"/>
    <col min="3" max="3" width="8.57421875" style="0" customWidth="1"/>
    <col min="18" max="18" width="9.140625" style="0" hidden="1" customWidth="1"/>
  </cols>
  <sheetData>
    <row r="3" spans="1:2" ht="20.25">
      <c r="A3" s="9" t="s">
        <v>7</v>
      </c>
      <c r="B3" s="9"/>
    </row>
    <row r="4" spans="1:8" ht="21" thickBot="1">
      <c r="A4" s="9" t="s">
        <v>8</v>
      </c>
      <c r="B4" s="9"/>
      <c r="G4" s="631" t="s">
        <v>10</v>
      </c>
      <c r="H4" s="631"/>
    </row>
    <row r="5" spans="1:8" ht="16.5" customHeight="1" thickTop="1">
      <c r="A5" s="1" t="s">
        <v>9</v>
      </c>
      <c r="B5" s="627" t="s">
        <v>64</v>
      </c>
      <c r="C5" s="627"/>
      <c r="D5" s="627"/>
      <c r="E5" s="627"/>
      <c r="F5" s="627"/>
      <c r="G5" s="696"/>
      <c r="H5" s="697"/>
    </row>
    <row r="6" spans="7:8" ht="17.25" customHeight="1" thickBot="1">
      <c r="G6" s="698"/>
      <c r="H6" s="699"/>
    </row>
    <row r="7" ht="15.75" thickTop="1"/>
    <row r="9" spans="1:3" ht="23.25" thickBot="1">
      <c r="A9" s="695" t="s">
        <v>166</v>
      </c>
      <c r="B9" s="695"/>
      <c r="C9" s="695"/>
    </row>
    <row r="10" spans="1:3" ht="16.5" thickBot="1" thickTop="1">
      <c r="A10" s="700" t="s">
        <v>1247</v>
      </c>
      <c r="B10" s="701"/>
      <c r="C10" s="702"/>
    </row>
    <row r="11" spans="1:18" ht="15" customHeight="1" thickBot="1" thickTop="1">
      <c r="A11" s="325" t="s">
        <v>1094</v>
      </c>
      <c r="B11" s="326">
        <f>R11*$R$46</f>
        <v>115</v>
      </c>
      <c r="C11" s="327" t="s">
        <v>1068</v>
      </c>
      <c r="R11">
        <v>115</v>
      </c>
    </row>
    <row r="12" spans="1:18" ht="17.25" customHeight="1" thickBot="1">
      <c r="A12" s="312" t="s">
        <v>1095</v>
      </c>
      <c r="B12" s="324">
        <f aca="true" t="shared" si="0" ref="B12:B45">R12*$R$46</f>
        <v>115</v>
      </c>
      <c r="C12" s="313" t="s">
        <v>1068</v>
      </c>
      <c r="R12">
        <v>115</v>
      </c>
    </row>
    <row r="13" spans="1:18" ht="15.75" thickBot="1">
      <c r="A13" s="312" t="s">
        <v>1113</v>
      </c>
      <c r="B13" s="324">
        <f t="shared" si="0"/>
        <v>289.79999999999995</v>
      </c>
      <c r="C13" s="313" t="s">
        <v>1068</v>
      </c>
      <c r="R13">
        <v>289.79999999999995</v>
      </c>
    </row>
    <row r="14" spans="1:18" ht="15.75" thickBot="1">
      <c r="A14" s="312" t="s">
        <v>1114</v>
      </c>
      <c r="B14" s="324">
        <f t="shared" si="0"/>
        <v>289.79999999999995</v>
      </c>
      <c r="C14" s="313" t="s">
        <v>1068</v>
      </c>
      <c r="R14">
        <v>289.79999999999995</v>
      </c>
    </row>
    <row r="15" spans="1:18" ht="15.75" thickBot="1">
      <c r="A15" s="312" t="s">
        <v>1115</v>
      </c>
      <c r="B15" s="324">
        <f t="shared" si="0"/>
        <v>229.99999999999997</v>
      </c>
      <c r="C15" s="313" t="s">
        <v>1068</v>
      </c>
      <c r="R15">
        <v>229.99999999999997</v>
      </c>
    </row>
    <row r="16" spans="1:18" ht="16.5" customHeight="1" thickBot="1">
      <c r="A16" s="312" t="s">
        <v>1116</v>
      </c>
      <c r="B16" s="324">
        <f t="shared" si="0"/>
        <v>497.145</v>
      </c>
      <c r="C16" s="313" t="s">
        <v>1068</v>
      </c>
      <c r="R16">
        <v>497.145</v>
      </c>
    </row>
    <row r="17" spans="1:18" ht="15.75" thickBot="1">
      <c r="A17" s="312" t="s">
        <v>1117</v>
      </c>
      <c r="B17" s="324">
        <f t="shared" si="0"/>
        <v>630</v>
      </c>
      <c r="C17" s="313" t="s">
        <v>1068</v>
      </c>
      <c r="R17">
        <v>630</v>
      </c>
    </row>
    <row r="18" spans="1:18" ht="15.75" thickBot="1">
      <c r="A18" s="312" t="s">
        <v>1118</v>
      </c>
      <c r="B18" s="324">
        <f t="shared" si="0"/>
        <v>550</v>
      </c>
      <c r="C18" s="313" t="s">
        <v>1068</v>
      </c>
      <c r="R18">
        <v>550</v>
      </c>
    </row>
    <row r="19" spans="1:18" ht="15.75" thickBot="1">
      <c r="A19" s="312" t="s">
        <v>1119</v>
      </c>
      <c r="B19" s="324">
        <f t="shared" si="0"/>
        <v>280.59999999999997</v>
      </c>
      <c r="C19" s="313" t="s">
        <v>1068</v>
      </c>
      <c r="R19">
        <v>280.59999999999997</v>
      </c>
    </row>
    <row r="20" spans="1:18" ht="15.75" thickBot="1">
      <c r="A20" s="312" t="s">
        <v>1120</v>
      </c>
      <c r="B20" s="324">
        <f t="shared" si="0"/>
        <v>409.4</v>
      </c>
      <c r="C20" s="313" t="s">
        <v>1068</v>
      </c>
      <c r="R20">
        <v>409.4</v>
      </c>
    </row>
    <row r="21" spans="1:18" ht="15.75" thickBot="1">
      <c r="A21" s="312" t="s">
        <v>1121</v>
      </c>
      <c r="B21" s="324">
        <f t="shared" si="0"/>
        <v>497.145</v>
      </c>
      <c r="C21" s="313" t="s">
        <v>1068</v>
      </c>
      <c r="R21">
        <v>497.145</v>
      </c>
    </row>
    <row r="22" spans="1:18" ht="15.75" thickBot="1">
      <c r="A22" s="312" t="s">
        <v>1122</v>
      </c>
      <c r="B22" s="324">
        <f t="shared" si="0"/>
        <v>497.145</v>
      </c>
      <c r="C22" s="313" t="s">
        <v>1068</v>
      </c>
      <c r="R22">
        <v>497.145</v>
      </c>
    </row>
    <row r="23" spans="1:18" ht="15.75" thickBot="1">
      <c r="A23" s="312" t="s">
        <v>1123</v>
      </c>
      <c r="B23" s="324">
        <f t="shared" si="0"/>
        <v>194.8291573849879</v>
      </c>
      <c r="C23" s="313" t="s">
        <v>1068</v>
      </c>
      <c r="R23">
        <v>194.8291573849879</v>
      </c>
    </row>
    <row r="24" spans="1:18" ht="15.75" thickBot="1">
      <c r="A24" s="312" t="s">
        <v>1124</v>
      </c>
      <c r="B24" s="324">
        <f t="shared" si="0"/>
        <v>170.14523204419888</v>
      </c>
      <c r="C24" s="313" t="s">
        <v>1068</v>
      </c>
      <c r="R24">
        <v>170.14523204419888</v>
      </c>
    </row>
    <row r="25" spans="1:18" ht="15.75" thickBot="1">
      <c r="A25" s="312" t="s">
        <v>1125</v>
      </c>
      <c r="B25" s="324">
        <f t="shared" si="0"/>
        <v>234.85299999999998</v>
      </c>
      <c r="C25" s="313" t="s">
        <v>1068</v>
      </c>
      <c r="R25">
        <v>234.85299999999998</v>
      </c>
    </row>
    <row r="26" spans="1:18" ht="15.75" thickBot="1">
      <c r="A26" s="312" t="s">
        <v>1126</v>
      </c>
      <c r="B26" s="324">
        <f t="shared" si="0"/>
        <v>134.9923076923077</v>
      </c>
      <c r="C26" s="313" t="s">
        <v>1068</v>
      </c>
      <c r="R26">
        <v>134.9923076923077</v>
      </c>
    </row>
    <row r="27" spans="1:18" ht="15.75" thickBot="1">
      <c r="A27" s="312" t="s">
        <v>1127</v>
      </c>
      <c r="B27" s="324">
        <f t="shared" si="0"/>
        <v>342.46999999999997</v>
      </c>
      <c r="C27" s="313" t="s">
        <v>1068</v>
      </c>
      <c r="R27">
        <v>342.46999999999997</v>
      </c>
    </row>
    <row r="28" spans="1:18" ht="15.75" thickBot="1">
      <c r="A28" s="312" t="s">
        <v>1128</v>
      </c>
      <c r="B28" s="324">
        <f t="shared" si="0"/>
        <v>386.4</v>
      </c>
      <c r="C28" s="313" t="s">
        <v>1068</v>
      </c>
      <c r="R28">
        <v>386.4</v>
      </c>
    </row>
    <row r="29" spans="1:18" ht="15.75" thickBot="1">
      <c r="A29" s="312" t="s">
        <v>1129</v>
      </c>
      <c r="B29" s="324">
        <f t="shared" si="0"/>
        <v>817.351</v>
      </c>
      <c r="C29" s="313" t="s">
        <v>1068</v>
      </c>
      <c r="R29">
        <v>817.351</v>
      </c>
    </row>
    <row r="30" spans="1:18" ht="15.75" thickBot="1">
      <c r="A30" s="312" t="s">
        <v>1130</v>
      </c>
      <c r="B30" s="324">
        <f t="shared" si="0"/>
        <v>1053.6299999999999</v>
      </c>
      <c r="C30" s="313" t="s">
        <v>1068</v>
      </c>
      <c r="R30">
        <v>1053.6299999999999</v>
      </c>
    </row>
    <row r="31" spans="1:18" ht="15.75" thickBot="1">
      <c r="A31" s="312" t="s">
        <v>1131</v>
      </c>
      <c r="B31" s="324">
        <f t="shared" si="0"/>
        <v>497.145</v>
      </c>
      <c r="C31" s="313" t="s">
        <v>1068</v>
      </c>
      <c r="R31">
        <v>497.145</v>
      </c>
    </row>
    <row r="32" spans="1:18" ht="15.75" thickBot="1">
      <c r="A32" s="312" t="s">
        <v>1132</v>
      </c>
      <c r="B32" s="324">
        <f t="shared" si="0"/>
        <v>570.4</v>
      </c>
      <c r="C32" s="313" t="s">
        <v>1068</v>
      </c>
      <c r="R32">
        <v>570.4</v>
      </c>
    </row>
    <row r="33" spans="1:18" ht="15.75" thickBot="1">
      <c r="A33" s="312" t="s">
        <v>1133</v>
      </c>
      <c r="B33" s="324">
        <f t="shared" si="0"/>
        <v>203.182</v>
      </c>
      <c r="C33" s="313" t="s">
        <v>1068</v>
      </c>
      <c r="R33">
        <v>203.182</v>
      </c>
    </row>
    <row r="34" spans="1:18" ht="15.75" thickBot="1">
      <c r="A34" s="312" t="s">
        <v>1134</v>
      </c>
      <c r="B34" s="324">
        <f t="shared" si="0"/>
        <v>241.3922926829268</v>
      </c>
      <c r="C34" s="313" t="s">
        <v>1068</v>
      </c>
      <c r="R34">
        <v>241.3922926829268</v>
      </c>
    </row>
    <row r="35" spans="1:18" ht="15.75" thickBot="1">
      <c r="A35" s="312" t="s">
        <v>1135</v>
      </c>
      <c r="B35" s="324">
        <f t="shared" si="0"/>
        <v>94.3</v>
      </c>
      <c r="C35" s="313" t="s">
        <v>1068</v>
      </c>
      <c r="R35">
        <v>94.3</v>
      </c>
    </row>
    <row r="36" spans="1:18" ht="15.75" thickBot="1">
      <c r="A36" s="312" t="s">
        <v>1136</v>
      </c>
      <c r="B36" s="324">
        <f t="shared" si="0"/>
        <v>94.3</v>
      </c>
      <c r="C36" s="313" t="s">
        <v>1068</v>
      </c>
      <c r="R36">
        <v>94.3</v>
      </c>
    </row>
    <row r="37" spans="1:18" ht="15.75" thickBot="1">
      <c r="A37" s="312" t="s">
        <v>1137</v>
      </c>
      <c r="B37" s="324">
        <f t="shared" si="0"/>
        <v>164.473</v>
      </c>
      <c r="C37" s="313" t="s">
        <v>1068</v>
      </c>
      <c r="R37">
        <v>164.473</v>
      </c>
    </row>
    <row r="38" spans="1:18" ht="15.75" thickBot="1">
      <c r="A38" s="312" t="s">
        <v>1138</v>
      </c>
      <c r="B38" s="324">
        <f t="shared" si="0"/>
        <v>209.76</v>
      </c>
      <c r="C38" s="313" t="s">
        <v>1068</v>
      </c>
      <c r="R38">
        <v>209.76</v>
      </c>
    </row>
    <row r="39" spans="1:18" ht="15.75" thickBot="1">
      <c r="A39" s="312" t="s">
        <v>1139</v>
      </c>
      <c r="B39" s="324">
        <f t="shared" si="0"/>
        <v>204.7</v>
      </c>
      <c r="C39" s="313" t="s">
        <v>1068</v>
      </c>
      <c r="R39">
        <v>204.7</v>
      </c>
    </row>
    <row r="40" spans="1:18" ht="17.25" customHeight="1" thickBot="1">
      <c r="A40" s="312" t="s">
        <v>1140</v>
      </c>
      <c r="B40" s="324">
        <f t="shared" si="0"/>
        <v>387.54999999999995</v>
      </c>
      <c r="C40" s="313" t="s">
        <v>1068</v>
      </c>
      <c r="R40">
        <v>387.54999999999995</v>
      </c>
    </row>
    <row r="41" spans="1:18" ht="16.5" customHeight="1" thickBot="1">
      <c r="A41" s="312" t="s">
        <v>1141</v>
      </c>
      <c r="B41" s="324">
        <f t="shared" si="0"/>
        <v>361.79</v>
      </c>
      <c r="C41" s="313" t="s">
        <v>1068</v>
      </c>
      <c r="R41">
        <v>361.79</v>
      </c>
    </row>
    <row r="42" spans="1:18" ht="16.5" customHeight="1" thickBot="1">
      <c r="A42" s="312" t="s">
        <v>1142</v>
      </c>
      <c r="B42" s="324">
        <f t="shared" si="0"/>
        <v>361.79</v>
      </c>
      <c r="C42" s="313" t="s">
        <v>1068</v>
      </c>
      <c r="R42">
        <v>361.79</v>
      </c>
    </row>
    <row r="43" spans="1:18" ht="16.5" customHeight="1" thickBot="1">
      <c r="A43" s="312" t="s">
        <v>1143</v>
      </c>
      <c r="B43" s="324">
        <f t="shared" si="0"/>
        <v>361.79</v>
      </c>
      <c r="C43" s="313" t="s">
        <v>1068</v>
      </c>
      <c r="R43">
        <v>361.79</v>
      </c>
    </row>
    <row r="44" spans="1:18" ht="15.75" thickBot="1">
      <c r="A44" s="312" t="s">
        <v>1144</v>
      </c>
      <c r="B44" s="324">
        <f t="shared" si="0"/>
        <v>279.45</v>
      </c>
      <c r="C44" s="313" t="s">
        <v>1068</v>
      </c>
      <c r="R44">
        <v>279.45</v>
      </c>
    </row>
    <row r="45" spans="1:18" ht="15.75" thickBot="1">
      <c r="A45" s="312" t="s">
        <v>1145</v>
      </c>
      <c r="B45" s="324">
        <f t="shared" si="0"/>
        <v>288.42</v>
      </c>
      <c r="C45" s="313" t="s">
        <v>1068</v>
      </c>
      <c r="R45">
        <v>288.42</v>
      </c>
    </row>
    <row r="46" spans="1:18" ht="15">
      <c r="A46" s="316" t="s">
        <v>167</v>
      </c>
      <c r="B46" s="114"/>
      <c r="C46" s="115"/>
      <c r="R46">
        <f>(100-G5)/100</f>
        <v>1</v>
      </c>
    </row>
    <row r="47" spans="1:3" ht="15">
      <c r="A47" s="114" t="s">
        <v>168</v>
      </c>
      <c r="B47" s="114"/>
      <c r="C47" s="115"/>
    </row>
    <row r="48" spans="1:18" ht="15">
      <c r="A48" s="323" t="s">
        <v>1211</v>
      </c>
      <c r="B48" s="318">
        <f>R48*$R$46</f>
        <v>133.87199999999999</v>
      </c>
      <c r="C48" s="319" t="s">
        <v>169</v>
      </c>
      <c r="R48">
        <v>133.87199999999999</v>
      </c>
    </row>
    <row r="49" spans="1:18" ht="15">
      <c r="A49" s="323" t="s">
        <v>1212</v>
      </c>
      <c r="B49" s="318">
        <f aca="true" t="shared" si="1" ref="B49:B88">R49*$R$46</f>
        <v>204.744</v>
      </c>
      <c r="C49" s="319" t="s">
        <v>169</v>
      </c>
      <c r="R49">
        <v>204.744</v>
      </c>
    </row>
    <row r="50" spans="1:18" ht="15">
      <c r="A50" s="323" t="s">
        <v>1213</v>
      </c>
      <c r="B50" s="318">
        <f t="shared" si="1"/>
        <v>336</v>
      </c>
      <c r="C50" s="319" t="s">
        <v>169</v>
      </c>
      <c r="R50">
        <v>336</v>
      </c>
    </row>
    <row r="51" spans="1:18" ht="15">
      <c r="A51" s="323" t="s">
        <v>1214</v>
      </c>
      <c r="B51" s="318">
        <f t="shared" si="1"/>
        <v>567</v>
      </c>
      <c r="C51" s="319" t="s">
        <v>169</v>
      </c>
      <c r="R51">
        <v>567</v>
      </c>
    </row>
    <row r="52" spans="1:18" ht="15">
      <c r="A52" s="323" t="s">
        <v>1215</v>
      </c>
      <c r="B52" s="318">
        <f t="shared" si="1"/>
        <v>844.1999999999999</v>
      </c>
      <c r="C52" s="319" t="s">
        <v>169</v>
      </c>
      <c r="R52">
        <v>844.1999999999999</v>
      </c>
    </row>
    <row r="53" spans="1:18" ht="15">
      <c r="A53" s="323" t="s">
        <v>1216</v>
      </c>
      <c r="B53" s="318">
        <f t="shared" si="1"/>
        <v>1234.8</v>
      </c>
      <c r="C53" s="319" t="s">
        <v>169</v>
      </c>
      <c r="R53">
        <v>1234.8</v>
      </c>
    </row>
    <row r="54" spans="1:18" ht="15">
      <c r="A54" s="323" t="s">
        <v>1217</v>
      </c>
      <c r="B54" s="318">
        <f t="shared" si="1"/>
        <v>136.512</v>
      </c>
      <c r="C54" s="319" t="s">
        <v>169</v>
      </c>
      <c r="R54">
        <v>136.512</v>
      </c>
    </row>
    <row r="55" spans="1:18" ht="15">
      <c r="A55" s="323" t="s">
        <v>1218</v>
      </c>
      <c r="B55" s="318">
        <f t="shared" si="1"/>
        <v>212.64</v>
      </c>
      <c r="C55" s="319" t="s">
        <v>169</v>
      </c>
      <c r="R55">
        <v>212.64</v>
      </c>
    </row>
    <row r="56" spans="1:18" ht="15">
      <c r="A56" s="323" t="s">
        <v>1219</v>
      </c>
      <c r="B56" s="318">
        <f t="shared" si="1"/>
        <v>191.51999999999998</v>
      </c>
      <c r="C56" s="319" t="s">
        <v>169</v>
      </c>
      <c r="R56">
        <v>191.51999999999998</v>
      </c>
    </row>
    <row r="57" spans="1:18" ht="15">
      <c r="A57" s="323" t="s">
        <v>1220</v>
      </c>
      <c r="B57" s="318">
        <f t="shared" si="1"/>
        <v>307.44</v>
      </c>
      <c r="C57" s="319" t="s">
        <v>169</v>
      </c>
      <c r="R57">
        <v>307.44</v>
      </c>
    </row>
    <row r="58" spans="1:18" ht="15">
      <c r="A58" s="323" t="s">
        <v>1221</v>
      </c>
      <c r="B58" s="318">
        <f t="shared" si="1"/>
        <v>478.79999999999995</v>
      </c>
      <c r="C58" s="319" t="s">
        <v>169</v>
      </c>
      <c r="R58">
        <v>478.79999999999995</v>
      </c>
    </row>
    <row r="59" spans="1:18" ht="15">
      <c r="A59" s="328" t="s">
        <v>170</v>
      </c>
      <c r="B59" s="320"/>
      <c r="C59" s="321"/>
      <c r="R59">
        <v>0</v>
      </c>
    </row>
    <row r="60" spans="1:18" ht="15">
      <c r="A60" s="317" t="s">
        <v>1222</v>
      </c>
      <c r="B60" s="318">
        <f t="shared" si="1"/>
        <v>204.744</v>
      </c>
      <c r="C60" s="319" t="s">
        <v>169</v>
      </c>
      <c r="R60">
        <v>204.744</v>
      </c>
    </row>
    <row r="61" spans="1:18" ht="15">
      <c r="A61" s="317" t="s">
        <v>1223</v>
      </c>
      <c r="B61" s="318">
        <f t="shared" si="1"/>
        <v>340.2</v>
      </c>
      <c r="C61" s="319" t="s">
        <v>169</v>
      </c>
      <c r="R61">
        <v>340.2</v>
      </c>
    </row>
    <row r="62" spans="1:18" ht="15">
      <c r="A62" s="317" t="s">
        <v>1224</v>
      </c>
      <c r="B62" s="318">
        <f t="shared" si="1"/>
        <v>136.488</v>
      </c>
      <c r="C62" s="319" t="s">
        <v>169</v>
      </c>
      <c r="R62">
        <v>136.488</v>
      </c>
    </row>
    <row r="63" spans="1:18" ht="15">
      <c r="A63" s="317" t="s">
        <v>1225</v>
      </c>
      <c r="B63" s="318">
        <f t="shared" si="1"/>
        <v>212.64</v>
      </c>
      <c r="C63" s="319" t="s">
        <v>169</v>
      </c>
      <c r="R63">
        <v>212.64</v>
      </c>
    </row>
    <row r="64" spans="1:18" ht="15">
      <c r="A64" s="317" t="s">
        <v>1226</v>
      </c>
      <c r="B64" s="318">
        <f t="shared" si="1"/>
        <v>133.87199999999999</v>
      </c>
      <c r="C64" s="319" t="s">
        <v>169</v>
      </c>
      <c r="R64">
        <v>133.87199999999999</v>
      </c>
    </row>
    <row r="65" spans="1:18" ht="15">
      <c r="A65" s="317" t="s">
        <v>1227</v>
      </c>
      <c r="B65" s="318">
        <f t="shared" si="1"/>
        <v>191.51999999999998</v>
      </c>
      <c r="C65" s="319" t="s">
        <v>169</v>
      </c>
      <c r="R65">
        <v>191.51999999999998</v>
      </c>
    </row>
    <row r="66" spans="1:18" ht="15">
      <c r="A66" s="317" t="s">
        <v>1228</v>
      </c>
      <c r="B66" s="318">
        <f t="shared" si="1"/>
        <v>307.44</v>
      </c>
      <c r="C66" s="319" t="s">
        <v>169</v>
      </c>
      <c r="R66">
        <v>307.44</v>
      </c>
    </row>
    <row r="67" spans="1:18" ht="15">
      <c r="A67" s="317" t="s">
        <v>1229</v>
      </c>
      <c r="B67" s="318">
        <f t="shared" si="1"/>
        <v>478.79999999999995</v>
      </c>
      <c r="C67" s="319" t="s">
        <v>169</v>
      </c>
      <c r="R67">
        <v>478.79999999999995</v>
      </c>
    </row>
    <row r="68" spans="1:18" ht="18">
      <c r="A68" s="322" t="s">
        <v>171</v>
      </c>
      <c r="B68" s="320"/>
      <c r="C68" s="321"/>
      <c r="R68">
        <v>0</v>
      </c>
    </row>
    <row r="69" spans="1:18" ht="15">
      <c r="A69" s="328" t="s">
        <v>172</v>
      </c>
      <c r="B69" s="320"/>
      <c r="C69" s="321"/>
      <c r="R69">
        <v>0</v>
      </c>
    </row>
    <row r="70" spans="1:18" ht="15">
      <c r="A70" s="317" t="s">
        <v>1230</v>
      </c>
      <c r="B70" s="318">
        <f t="shared" si="1"/>
        <v>160.128</v>
      </c>
      <c r="C70" s="319" t="s">
        <v>169</v>
      </c>
      <c r="R70">
        <v>160.128</v>
      </c>
    </row>
    <row r="71" spans="1:18" ht="15">
      <c r="A71" s="317" t="s">
        <v>1231</v>
      </c>
      <c r="B71" s="318">
        <f t="shared" si="1"/>
        <v>238.87199999999999</v>
      </c>
      <c r="C71" s="319" t="s">
        <v>169</v>
      </c>
      <c r="R71">
        <v>238.87199999999999</v>
      </c>
    </row>
    <row r="72" spans="1:18" ht="15">
      <c r="A72" s="317" t="s">
        <v>1232</v>
      </c>
      <c r="B72" s="318">
        <f t="shared" si="1"/>
        <v>362.256</v>
      </c>
      <c r="C72" s="319" t="s">
        <v>169</v>
      </c>
      <c r="R72">
        <v>362.256</v>
      </c>
    </row>
    <row r="73" spans="1:18" ht="15">
      <c r="A73" s="317" t="s">
        <v>1233</v>
      </c>
      <c r="B73" s="318">
        <f t="shared" si="1"/>
        <v>727.128</v>
      </c>
      <c r="C73" s="319" t="s">
        <v>169</v>
      </c>
      <c r="R73">
        <v>727.128</v>
      </c>
    </row>
    <row r="74" spans="1:18" ht="15">
      <c r="A74" s="317" t="s">
        <v>1234</v>
      </c>
      <c r="B74" s="318">
        <f t="shared" si="1"/>
        <v>992.256</v>
      </c>
      <c r="C74" s="319" t="s">
        <v>169</v>
      </c>
      <c r="R74">
        <v>992.256</v>
      </c>
    </row>
    <row r="75" spans="1:18" ht="15">
      <c r="A75" s="317" t="s">
        <v>1235</v>
      </c>
      <c r="B75" s="318">
        <f t="shared" si="1"/>
        <v>1372.8719999999998</v>
      </c>
      <c r="C75" s="319" t="s">
        <v>169</v>
      </c>
      <c r="R75">
        <v>1372.8719999999998</v>
      </c>
    </row>
    <row r="76" spans="1:18" ht="15">
      <c r="A76" s="328" t="s">
        <v>173</v>
      </c>
      <c r="B76" s="320"/>
      <c r="C76" s="321"/>
      <c r="R76">
        <v>0</v>
      </c>
    </row>
    <row r="77" spans="1:18" ht="15">
      <c r="A77" s="317" t="s">
        <v>1236</v>
      </c>
      <c r="B77" s="318">
        <f t="shared" si="1"/>
        <v>160.128</v>
      </c>
      <c r="C77" s="319" t="s">
        <v>169</v>
      </c>
      <c r="R77">
        <v>160.128</v>
      </c>
    </row>
    <row r="78" spans="1:18" ht="15">
      <c r="A78" s="317" t="s">
        <v>1237</v>
      </c>
      <c r="B78" s="318">
        <f t="shared" si="1"/>
        <v>238.87199999999999</v>
      </c>
      <c r="C78" s="319" t="s">
        <v>169</v>
      </c>
      <c r="R78">
        <v>238.87199999999999</v>
      </c>
    </row>
    <row r="79" spans="1:18" ht="15">
      <c r="A79" s="317" t="s">
        <v>1238</v>
      </c>
      <c r="B79" s="318">
        <f t="shared" si="1"/>
        <v>362.256</v>
      </c>
      <c r="C79" s="319" t="s">
        <v>169</v>
      </c>
      <c r="R79">
        <v>362.256</v>
      </c>
    </row>
    <row r="80" spans="1:18" ht="21" customHeight="1">
      <c r="A80" s="322" t="s">
        <v>174</v>
      </c>
      <c r="B80" s="320"/>
      <c r="C80" s="321"/>
      <c r="R80">
        <v>0</v>
      </c>
    </row>
    <row r="81" spans="1:18" ht="15">
      <c r="A81" s="317" t="s">
        <v>1239</v>
      </c>
      <c r="B81" s="318">
        <f t="shared" si="1"/>
        <v>14.208</v>
      </c>
      <c r="C81" s="319" t="s">
        <v>169</v>
      </c>
      <c r="R81">
        <v>14.208</v>
      </c>
    </row>
    <row r="82" spans="1:18" ht="15">
      <c r="A82" s="317" t="s">
        <v>1240</v>
      </c>
      <c r="B82" s="318">
        <f t="shared" si="1"/>
        <v>24.095999999999997</v>
      </c>
      <c r="C82" s="319" t="s">
        <v>169</v>
      </c>
      <c r="R82">
        <v>24.095999999999997</v>
      </c>
    </row>
    <row r="83" spans="1:18" ht="15">
      <c r="A83" s="317" t="s">
        <v>1241</v>
      </c>
      <c r="B83" s="318">
        <f t="shared" si="1"/>
        <v>7.896</v>
      </c>
      <c r="C83" s="319" t="s">
        <v>169</v>
      </c>
      <c r="R83">
        <v>7.896</v>
      </c>
    </row>
    <row r="84" spans="1:18" ht="15">
      <c r="A84" s="317" t="s">
        <v>1242</v>
      </c>
      <c r="B84" s="318">
        <f t="shared" si="1"/>
        <v>8.928</v>
      </c>
      <c r="C84" s="319" t="s">
        <v>169</v>
      </c>
      <c r="R84">
        <v>8.928</v>
      </c>
    </row>
    <row r="85" spans="1:18" ht="15">
      <c r="A85" s="317" t="s">
        <v>1243</v>
      </c>
      <c r="B85" s="318">
        <f t="shared" si="1"/>
        <v>13.92</v>
      </c>
      <c r="C85" s="319" t="s">
        <v>169</v>
      </c>
      <c r="R85">
        <v>13.92</v>
      </c>
    </row>
    <row r="86" spans="1:18" ht="15">
      <c r="A86" s="317" t="s">
        <v>1244</v>
      </c>
      <c r="B86" s="318">
        <f t="shared" si="1"/>
        <v>24.095999999999997</v>
      </c>
      <c r="C86" s="319" t="s">
        <v>169</v>
      </c>
      <c r="R86">
        <v>24.095999999999997</v>
      </c>
    </row>
    <row r="87" spans="1:18" ht="15">
      <c r="A87" s="317" t="s">
        <v>1245</v>
      </c>
      <c r="B87" s="318">
        <f t="shared" si="1"/>
        <v>7.896</v>
      </c>
      <c r="C87" s="319" t="s">
        <v>169</v>
      </c>
      <c r="R87">
        <v>7.896</v>
      </c>
    </row>
    <row r="88" spans="1:18" ht="15">
      <c r="A88" s="317" t="s">
        <v>1246</v>
      </c>
      <c r="B88" s="318">
        <f t="shared" si="1"/>
        <v>8.928</v>
      </c>
      <c r="C88" s="319" t="s">
        <v>169</v>
      </c>
      <c r="R88">
        <v>8.928</v>
      </c>
    </row>
  </sheetData>
  <sheetProtection/>
  <mergeCells count="5">
    <mergeCell ref="A9:C9"/>
    <mergeCell ref="B5:F5"/>
    <mergeCell ref="G5:H6"/>
    <mergeCell ref="G4:H4"/>
    <mergeCell ref="A10:C10"/>
  </mergeCells>
  <hyperlinks>
    <hyperlink ref="B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3:R51"/>
  <sheetViews>
    <sheetView zoomScalePageLayoutView="0" workbookViewId="0" topLeftCell="A33">
      <selection activeCell="F52" sqref="F52"/>
    </sheetView>
  </sheetViews>
  <sheetFormatPr defaultColWidth="9.140625" defaultRowHeight="15"/>
  <cols>
    <col min="1" max="1" width="43.7109375" style="0" customWidth="1"/>
    <col min="2" max="2" width="13.8515625" style="0" customWidth="1"/>
    <col min="3" max="3" width="5.140625" style="0" customWidth="1"/>
    <col min="18" max="18" width="0" style="0" hidden="1" customWidth="1"/>
  </cols>
  <sheetData>
    <row r="3" spans="1:7" ht="21" thickBot="1">
      <c r="A3" s="9" t="s">
        <v>7</v>
      </c>
      <c r="B3" s="9"/>
      <c r="F3" s="631" t="s">
        <v>10</v>
      </c>
      <c r="G3" s="631"/>
    </row>
    <row r="4" spans="1:7" ht="21" thickTop="1">
      <c r="A4" s="9" t="s">
        <v>8</v>
      </c>
      <c r="B4" s="9"/>
      <c r="F4" s="696"/>
      <c r="G4" s="697"/>
    </row>
    <row r="5" spans="1:10" ht="16.5" thickBot="1">
      <c r="A5" s="1" t="s">
        <v>9</v>
      </c>
      <c r="B5" s="1"/>
      <c r="C5" s="117" t="s">
        <v>64</v>
      </c>
      <c r="D5" s="117"/>
      <c r="E5" s="117"/>
      <c r="F5" s="698"/>
      <c r="G5" s="699"/>
      <c r="H5" s="2"/>
      <c r="I5" s="2"/>
      <c r="J5" s="2"/>
    </row>
    <row r="6" ht="15.75" thickTop="1"/>
    <row r="8" spans="1:3" ht="18.75">
      <c r="A8" s="116"/>
      <c r="B8" s="116"/>
      <c r="C8" s="116"/>
    </row>
    <row r="9" spans="1:18" ht="37.5" customHeight="1">
      <c r="A9" s="703" t="s">
        <v>220</v>
      </c>
      <c r="B9" s="703"/>
      <c r="C9" s="703"/>
      <c r="R9">
        <f>(100-F4)/100</f>
        <v>1</v>
      </c>
    </row>
    <row r="10" spans="1:18" ht="15">
      <c r="A10" s="100" t="s">
        <v>178</v>
      </c>
      <c r="B10" s="101">
        <f>R10*$R$9</f>
        <v>57.528</v>
      </c>
      <c r="C10" s="100" t="s">
        <v>169</v>
      </c>
      <c r="R10">
        <v>57.528</v>
      </c>
    </row>
    <row r="11" spans="1:18" ht="15">
      <c r="A11" s="100" t="s">
        <v>179</v>
      </c>
      <c r="B11" s="101">
        <f aca="true" t="shared" si="0" ref="B11:B51">R11*$R$9</f>
        <v>62.135999999999996</v>
      </c>
      <c r="C11" s="100" t="s">
        <v>169</v>
      </c>
      <c r="R11">
        <v>62.135999999999996</v>
      </c>
    </row>
    <row r="12" spans="1:18" ht="15">
      <c r="A12" s="100" t="s">
        <v>180</v>
      </c>
      <c r="B12" s="101">
        <f t="shared" si="0"/>
        <v>67.128</v>
      </c>
      <c r="C12" s="100" t="s">
        <v>169</v>
      </c>
      <c r="R12">
        <v>67.128</v>
      </c>
    </row>
    <row r="13" spans="1:18" ht="15">
      <c r="A13" s="100" t="s">
        <v>181</v>
      </c>
      <c r="B13" s="101">
        <f t="shared" si="0"/>
        <v>72.384</v>
      </c>
      <c r="C13" s="100" t="s">
        <v>169</v>
      </c>
      <c r="R13">
        <v>72.384</v>
      </c>
    </row>
    <row r="14" spans="1:18" ht="15">
      <c r="A14" s="100" t="s">
        <v>182</v>
      </c>
      <c r="B14" s="101">
        <f t="shared" si="0"/>
        <v>81.336</v>
      </c>
      <c r="C14" s="100" t="s">
        <v>169</v>
      </c>
      <c r="R14">
        <v>81.336</v>
      </c>
    </row>
    <row r="15" spans="1:18" ht="15">
      <c r="A15" s="100" t="s">
        <v>183</v>
      </c>
      <c r="B15" s="101">
        <f t="shared" si="0"/>
        <v>91.91999999999999</v>
      </c>
      <c r="C15" s="100" t="s">
        <v>169</v>
      </c>
      <c r="R15">
        <v>91.91999999999999</v>
      </c>
    </row>
    <row r="16" spans="1:18" ht="15">
      <c r="A16" s="100" t="s">
        <v>184</v>
      </c>
      <c r="B16" s="101">
        <f t="shared" si="0"/>
        <v>95.25599999999999</v>
      </c>
      <c r="C16" s="100" t="s">
        <v>169</v>
      </c>
      <c r="R16">
        <v>95.25599999999999</v>
      </c>
    </row>
    <row r="17" spans="1:18" ht="15">
      <c r="A17" s="100" t="s">
        <v>185</v>
      </c>
      <c r="B17" s="101">
        <f t="shared" si="0"/>
        <v>116.568</v>
      </c>
      <c r="C17" s="100" t="s">
        <v>169</v>
      </c>
      <c r="R17">
        <v>116.568</v>
      </c>
    </row>
    <row r="18" spans="1:18" ht="15">
      <c r="A18" s="100" t="s">
        <v>186</v>
      </c>
      <c r="B18" s="101">
        <f t="shared" si="0"/>
        <v>141.696</v>
      </c>
      <c r="C18" s="100" t="s">
        <v>169</v>
      </c>
      <c r="R18">
        <v>141.696</v>
      </c>
    </row>
    <row r="19" spans="1:18" ht="15">
      <c r="A19" s="100" t="s">
        <v>187</v>
      </c>
      <c r="B19" s="101">
        <f t="shared" si="0"/>
        <v>164.51999999999998</v>
      </c>
      <c r="C19" s="100" t="s">
        <v>169</v>
      </c>
      <c r="R19">
        <v>164.51999999999998</v>
      </c>
    </row>
    <row r="20" spans="1:18" ht="15">
      <c r="A20" s="100" t="s">
        <v>188</v>
      </c>
      <c r="B20" s="101">
        <f t="shared" si="0"/>
        <v>192.26399999999998</v>
      </c>
      <c r="C20" s="100" t="s">
        <v>169</v>
      </c>
      <c r="R20">
        <v>192.26399999999998</v>
      </c>
    </row>
    <row r="21" spans="1:18" ht="15">
      <c r="A21" s="100" t="s">
        <v>189</v>
      </c>
      <c r="B21" s="101">
        <f t="shared" si="0"/>
        <v>217.632</v>
      </c>
      <c r="C21" s="100" t="s">
        <v>169</v>
      </c>
      <c r="R21">
        <v>217.632</v>
      </c>
    </row>
    <row r="22" spans="1:18" ht="15">
      <c r="A22" s="100" t="s">
        <v>190</v>
      </c>
      <c r="B22" s="101">
        <f t="shared" si="0"/>
        <v>231.144</v>
      </c>
      <c r="C22" s="100" t="s">
        <v>169</v>
      </c>
      <c r="R22">
        <v>231.144</v>
      </c>
    </row>
    <row r="23" spans="1:18" ht="15">
      <c r="A23" s="100" t="s">
        <v>191</v>
      </c>
      <c r="B23" s="101">
        <f t="shared" si="0"/>
        <v>59.688</v>
      </c>
      <c r="C23" s="100" t="s">
        <v>169</v>
      </c>
      <c r="R23">
        <v>59.688</v>
      </c>
    </row>
    <row r="24" spans="1:18" ht="15">
      <c r="A24" s="100" t="s">
        <v>192</v>
      </c>
      <c r="B24" s="101">
        <f t="shared" si="0"/>
        <v>64.67999999999999</v>
      </c>
      <c r="C24" s="100" t="s">
        <v>169</v>
      </c>
      <c r="R24">
        <v>64.67999999999999</v>
      </c>
    </row>
    <row r="25" spans="1:18" ht="15">
      <c r="A25" s="100" t="s">
        <v>193</v>
      </c>
      <c r="B25" s="101">
        <f t="shared" si="0"/>
        <v>69.79199999999999</v>
      </c>
      <c r="C25" s="100" t="s">
        <v>169</v>
      </c>
      <c r="R25">
        <v>69.79199999999999</v>
      </c>
    </row>
    <row r="26" spans="1:18" ht="15">
      <c r="A26" s="100" t="s">
        <v>194</v>
      </c>
      <c r="B26" s="101">
        <f t="shared" si="0"/>
        <v>74.088</v>
      </c>
      <c r="C26" s="100" t="s">
        <v>169</v>
      </c>
      <c r="R26">
        <v>74.088</v>
      </c>
    </row>
    <row r="27" spans="1:18" ht="15">
      <c r="A27" s="100" t="s">
        <v>195</v>
      </c>
      <c r="B27" s="101">
        <f t="shared" si="0"/>
        <v>84.048</v>
      </c>
      <c r="C27" s="100" t="s">
        <v>169</v>
      </c>
      <c r="R27">
        <v>84.048</v>
      </c>
    </row>
    <row r="28" spans="1:18" ht="15">
      <c r="A28" s="100" t="s">
        <v>196</v>
      </c>
      <c r="B28" s="101">
        <f t="shared" si="0"/>
        <v>93.71999999999998</v>
      </c>
      <c r="C28" s="100" t="s">
        <v>169</v>
      </c>
      <c r="R28">
        <v>93.71999999999998</v>
      </c>
    </row>
    <row r="29" spans="1:18" ht="15">
      <c r="A29" s="100" t="s">
        <v>197</v>
      </c>
      <c r="B29" s="101">
        <f t="shared" si="0"/>
        <v>101.808</v>
      </c>
      <c r="C29" s="100" t="s">
        <v>169</v>
      </c>
      <c r="R29">
        <v>101.808</v>
      </c>
    </row>
    <row r="30" spans="1:18" ht="15">
      <c r="A30" s="100" t="s">
        <v>198</v>
      </c>
      <c r="B30" s="101">
        <f t="shared" si="0"/>
        <v>118.99199999999999</v>
      </c>
      <c r="C30" s="100" t="s">
        <v>169</v>
      </c>
      <c r="R30">
        <v>118.99199999999999</v>
      </c>
    </row>
    <row r="31" spans="1:18" ht="15">
      <c r="A31" s="100" t="s">
        <v>199</v>
      </c>
      <c r="B31" s="101">
        <f t="shared" si="0"/>
        <v>144.048</v>
      </c>
      <c r="C31" s="100" t="s">
        <v>169</v>
      </c>
      <c r="R31">
        <v>144.048</v>
      </c>
    </row>
    <row r="32" spans="1:18" ht="15">
      <c r="A32" s="100" t="s">
        <v>200</v>
      </c>
      <c r="B32" s="101">
        <f t="shared" si="0"/>
        <v>170.44799999999998</v>
      </c>
      <c r="C32" s="100" t="s">
        <v>169</v>
      </c>
      <c r="R32">
        <v>170.44799999999998</v>
      </c>
    </row>
    <row r="33" spans="1:18" ht="15">
      <c r="A33" s="100" t="s">
        <v>201</v>
      </c>
      <c r="B33" s="101">
        <f t="shared" si="0"/>
        <v>194.544</v>
      </c>
      <c r="C33" s="100" t="s">
        <v>169</v>
      </c>
      <c r="R33">
        <v>194.544</v>
      </c>
    </row>
    <row r="34" spans="1:18" ht="15">
      <c r="A34" s="100" t="s">
        <v>202</v>
      </c>
      <c r="B34" s="101">
        <f t="shared" si="0"/>
        <v>219.98399999999998</v>
      </c>
      <c r="C34" s="100" t="s">
        <v>169</v>
      </c>
      <c r="R34">
        <v>219.98399999999998</v>
      </c>
    </row>
    <row r="35" spans="1:18" ht="15">
      <c r="A35" s="100" t="s">
        <v>203</v>
      </c>
      <c r="B35" s="101">
        <f t="shared" si="0"/>
        <v>242.03999999999996</v>
      </c>
      <c r="C35" s="100" t="s">
        <v>169</v>
      </c>
      <c r="R35">
        <v>242.03999999999996</v>
      </c>
    </row>
    <row r="36" spans="1:18" ht="15">
      <c r="A36" s="100" t="s">
        <v>204</v>
      </c>
      <c r="B36" s="101">
        <f t="shared" si="0"/>
        <v>46.775999999999996</v>
      </c>
      <c r="C36" s="100" t="s">
        <v>169</v>
      </c>
      <c r="R36">
        <v>46.775999999999996</v>
      </c>
    </row>
    <row r="37" spans="1:18" ht="15">
      <c r="A37" s="100" t="s">
        <v>205</v>
      </c>
      <c r="B37" s="101">
        <f t="shared" si="0"/>
        <v>51.768</v>
      </c>
      <c r="C37" s="100" t="s">
        <v>169</v>
      </c>
      <c r="R37">
        <v>51.768</v>
      </c>
    </row>
    <row r="38" spans="1:18" ht="15">
      <c r="A38" s="100" t="s">
        <v>206</v>
      </c>
      <c r="B38" s="101">
        <f t="shared" si="0"/>
        <v>57.336</v>
      </c>
      <c r="C38" s="100" t="s">
        <v>169</v>
      </c>
      <c r="R38">
        <v>57.336</v>
      </c>
    </row>
    <row r="39" spans="1:18" ht="15">
      <c r="A39" s="100" t="s">
        <v>207</v>
      </c>
      <c r="B39" s="101">
        <f t="shared" si="0"/>
        <v>60.72</v>
      </c>
      <c r="C39" s="100" t="s">
        <v>169</v>
      </c>
      <c r="R39">
        <v>60.72</v>
      </c>
    </row>
    <row r="40" spans="1:18" ht="15">
      <c r="A40" s="100" t="s">
        <v>208</v>
      </c>
      <c r="B40" s="101">
        <f t="shared" si="0"/>
        <v>70.656</v>
      </c>
      <c r="C40" s="100" t="s">
        <v>169</v>
      </c>
      <c r="R40">
        <v>70.656</v>
      </c>
    </row>
    <row r="41" spans="1:18" ht="15">
      <c r="A41" s="100" t="s">
        <v>209</v>
      </c>
      <c r="B41" s="101">
        <f t="shared" si="0"/>
        <v>81.11999999999999</v>
      </c>
      <c r="C41" s="100" t="s">
        <v>169</v>
      </c>
      <c r="R41">
        <v>81.11999999999999</v>
      </c>
    </row>
    <row r="42" spans="1:18" ht="15">
      <c r="A42" s="100" t="s">
        <v>210</v>
      </c>
      <c r="B42" s="101">
        <f t="shared" si="0"/>
        <v>89.064</v>
      </c>
      <c r="C42" s="100" t="s">
        <v>169</v>
      </c>
      <c r="R42">
        <v>89.064</v>
      </c>
    </row>
    <row r="43" spans="1:18" ht="15">
      <c r="A43" s="100" t="s">
        <v>211</v>
      </c>
      <c r="B43" s="101">
        <f t="shared" si="0"/>
        <v>106.056</v>
      </c>
      <c r="C43" s="100" t="s">
        <v>169</v>
      </c>
      <c r="R43">
        <v>106.056</v>
      </c>
    </row>
    <row r="44" spans="1:18" ht="15">
      <c r="A44" s="100" t="s">
        <v>212</v>
      </c>
      <c r="B44" s="101">
        <f t="shared" si="0"/>
        <v>53.136</v>
      </c>
      <c r="C44" s="100" t="s">
        <v>169</v>
      </c>
      <c r="R44">
        <v>53.136</v>
      </c>
    </row>
    <row r="45" spans="1:18" ht="15">
      <c r="A45" s="100" t="s">
        <v>213</v>
      </c>
      <c r="B45" s="101">
        <f t="shared" si="0"/>
        <v>58.08</v>
      </c>
      <c r="C45" s="100" t="s">
        <v>169</v>
      </c>
      <c r="R45">
        <v>58.08</v>
      </c>
    </row>
    <row r="46" spans="1:18" ht="15">
      <c r="A46" s="100" t="s">
        <v>214</v>
      </c>
      <c r="B46" s="101">
        <f t="shared" si="0"/>
        <v>62.495999999999995</v>
      </c>
      <c r="C46" s="100" t="s">
        <v>169</v>
      </c>
      <c r="R46">
        <v>62.495999999999995</v>
      </c>
    </row>
    <row r="47" spans="1:18" ht="15">
      <c r="A47" s="100" t="s">
        <v>215</v>
      </c>
      <c r="B47" s="101">
        <f t="shared" si="0"/>
        <v>68.568</v>
      </c>
      <c r="C47" s="100" t="s">
        <v>169</v>
      </c>
      <c r="R47">
        <v>68.568</v>
      </c>
    </row>
    <row r="48" spans="1:18" ht="15">
      <c r="A48" s="100" t="s">
        <v>216</v>
      </c>
      <c r="B48" s="101">
        <f t="shared" si="0"/>
        <v>77.35199999999999</v>
      </c>
      <c r="C48" s="100" t="s">
        <v>169</v>
      </c>
      <c r="R48">
        <v>77.35199999999999</v>
      </c>
    </row>
    <row r="49" spans="1:18" ht="15">
      <c r="A49" s="100" t="s">
        <v>217</v>
      </c>
      <c r="B49" s="101">
        <f t="shared" si="0"/>
        <v>87.57600000000001</v>
      </c>
      <c r="C49" s="100" t="s">
        <v>169</v>
      </c>
      <c r="R49">
        <v>87.57600000000001</v>
      </c>
    </row>
    <row r="50" spans="1:18" ht="15">
      <c r="A50" s="100" t="s">
        <v>218</v>
      </c>
      <c r="B50" s="101">
        <f t="shared" si="0"/>
        <v>96.816</v>
      </c>
      <c r="C50" s="100" t="s">
        <v>169</v>
      </c>
      <c r="R50">
        <v>96.816</v>
      </c>
    </row>
    <row r="51" spans="1:18" ht="15">
      <c r="A51" s="100" t="s">
        <v>219</v>
      </c>
      <c r="B51" s="101">
        <f t="shared" si="0"/>
        <v>112.29599999999999</v>
      </c>
      <c r="C51" s="100" t="s">
        <v>169</v>
      </c>
      <c r="R51">
        <v>112.29599999999999</v>
      </c>
    </row>
  </sheetData>
  <sheetProtection/>
  <mergeCells count="3">
    <mergeCell ref="A9:C9"/>
    <mergeCell ref="F4:G5"/>
    <mergeCell ref="F3:G3"/>
  </mergeCells>
  <hyperlinks>
    <hyperlink ref="C5" r:id="rId1" display="info@teplosetmsk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R3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8.421875" style="0" customWidth="1"/>
    <col min="2" max="2" width="12.7109375" style="0" customWidth="1"/>
    <col min="3" max="3" width="10.421875" style="0" customWidth="1"/>
    <col min="4" max="4" width="12.28125" style="0" customWidth="1"/>
    <col min="5" max="5" width="12.140625" style="0" customWidth="1"/>
    <col min="6" max="6" width="12.421875" style="0" customWidth="1"/>
    <col min="19" max="19" width="9.140625" style="0" hidden="1" customWidth="1"/>
  </cols>
  <sheetData>
    <row r="3" ht="10.5" customHeight="1"/>
    <row r="4" ht="15" hidden="1"/>
    <row r="5" spans="1:9" ht="18.75" customHeight="1" thickBot="1">
      <c r="A5" s="9" t="s">
        <v>7</v>
      </c>
      <c r="B5" s="9"/>
      <c r="H5" s="137" t="s">
        <v>10</v>
      </c>
      <c r="I5" s="137"/>
    </row>
    <row r="6" spans="1:9" ht="16.5" customHeight="1" thickTop="1">
      <c r="A6" s="9" t="s">
        <v>8</v>
      </c>
      <c r="B6" s="9"/>
      <c r="H6" s="696"/>
      <c r="I6" s="697"/>
    </row>
    <row r="7" spans="1:9" ht="16.5" thickBot="1">
      <c r="A7" s="1" t="s">
        <v>63</v>
      </c>
      <c r="B7" s="1"/>
      <c r="C7" s="627" t="s">
        <v>64</v>
      </c>
      <c r="D7" s="627"/>
      <c r="E7" s="627"/>
      <c r="F7" s="627"/>
      <c r="G7" s="627"/>
      <c r="H7" s="698"/>
      <c r="I7" s="699"/>
    </row>
    <row r="8" ht="15.75" thickTop="1"/>
    <row r="10" spans="1:10" ht="22.5">
      <c r="A10" s="632" t="s">
        <v>238</v>
      </c>
      <c r="B10" s="632"/>
      <c r="C10" s="632"/>
      <c r="D10" s="632"/>
      <c r="E10" s="632"/>
      <c r="F10" s="632"/>
      <c r="G10" s="632"/>
      <c r="H10" s="632"/>
      <c r="I10" s="632"/>
      <c r="J10" s="632"/>
    </row>
    <row r="11" ht="15">
      <c r="E11" t="s">
        <v>176</v>
      </c>
    </row>
    <row r="12" ht="15.75" thickBot="1"/>
    <row r="13" spans="1:18" ht="26.25" thickBot="1">
      <c r="A13" s="603" t="s">
        <v>15</v>
      </c>
      <c r="B13" s="134" t="s">
        <v>5</v>
      </c>
      <c r="C13" s="134" t="s">
        <v>226</v>
      </c>
      <c r="D13" s="134" t="s">
        <v>237</v>
      </c>
      <c r="R13">
        <f>(100-H6)/100</f>
        <v>1</v>
      </c>
    </row>
    <row r="14" spans="1:18" ht="20.25" customHeight="1" thickBot="1">
      <c r="A14" s="604" t="s">
        <v>227</v>
      </c>
      <c r="B14" s="605">
        <v>200</v>
      </c>
      <c r="C14" s="605" t="s">
        <v>228</v>
      </c>
      <c r="D14" s="138">
        <f>R14*$R$13</f>
        <v>40.2</v>
      </c>
      <c r="F14" s="66"/>
      <c r="R14">
        <v>40.2</v>
      </c>
    </row>
    <row r="15" spans="1:18" ht="15.75" thickBot="1">
      <c r="A15" s="604" t="s">
        <v>236</v>
      </c>
      <c r="B15" s="605" t="s">
        <v>152</v>
      </c>
      <c r="C15" s="605" t="s">
        <v>228</v>
      </c>
      <c r="D15" s="138">
        <f aca="true" t="shared" si="0" ref="D15:D21">R15*$R$13</f>
        <v>38.1</v>
      </c>
      <c r="F15" s="66"/>
      <c r="R15">
        <v>38.1</v>
      </c>
    </row>
    <row r="16" spans="1:18" ht="15.75" thickBot="1">
      <c r="A16" s="604" t="s">
        <v>229</v>
      </c>
      <c r="B16" s="605">
        <v>100</v>
      </c>
      <c r="C16" s="605" t="s">
        <v>228</v>
      </c>
      <c r="D16" s="138">
        <f t="shared" si="0"/>
        <v>53.9</v>
      </c>
      <c r="F16" s="66"/>
      <c r="R16">
        <v>53.9</v>
      </c>
    </row>
    <row r="17" spans="1:18" ht="15.75" thickBot="1">
      <c r="A17" s="604" t="s">
        <v>235</v>
      </c>
      <c r="B17" s="605" t="s">
        <v>152</v>
      </c>
      <c r="C17" s="605" t="s">
        <v>228</v>
      </c>
      <c r="D17" s="138">
        <f t="shared" si="0"/>
        <v>52.1</v>
      </c>
      <c r="F17" s="66"/>
      <c r="R17">
        <v>52.1</v>
      </c>
    </row>
    <row r="18" spans="1:18" ht="15.75" thickBot="1">
      <c r="A18" s="604" t="s">
        <v>230</v>
      </c>
      <c r="B18" s="605">
        <v>50</v>
      </c>
      <c r="C18" s="605" t="s">
        <v>228</v>
      </c>
      <c r="D18" s="138">
        <f t="shared" si="0"/>
        <v>91.7</v>
      </c>
      <c r="F18" s="66"/>
      <c r="R18">
        <v>91.7</v>
      </c>
    </row>
    <row r="19" spans="1:18" ht="15.75" thickBot="1">
      <c r="A19" s="604" t="s">
        <v>234</v>
      </c>
      <c r="B19" s="605" t="s">
        <v>152</v>
      </c>
      <c r="C19" s="605" t="s">
        <v>228</v>
      </c>
      <c r="D19" s="138">
        <f t="shared" si="0"/>
        <v>90.1</v>
      </c>
      <c r="F19" s="66"/>
      <c r="R19">
        <v>90.1</v>
      </c>
    </row>
    <row r="20" spans="1:18" ht="15.75" thickBot="1">
      <c r="A20" s="604" t="s">
        <v>231</v>
      </c>
      <c r="B20" s="605">
        <v>50</v>
      </c>
      <c r="C20" s="605" t="s">
        <v>228</v>
      </c>
      <c r="D20" s="138">
        <f t="shared" si="0"/>
        <v>127.1</v>
      </c>
      <c r="F20" s="66"/>
      <c r="R20">
        <v>127.1</v>
      </c>
    </row>
    <row r="21" spans="1:18" ht="15.75" thickBot="1">
      <c r="A21" s="604" t="s">
        <v>233</v>
      </c>
      <c r="B21" s="605" t="s">
        <v>152</v>
      </c>
      <c r="C21" s="605" t="s">
        <v>228</v>
      </c>
      <c r="D21" s="138">
        <f t="shared" si="0"/>
        <v>124.75</v>
      </c>
      <c r="F21" s="66"/>
      <c r="R21">
        <v>124.75</v>
      </c>
    </row>
    <row r="23" spans="1:8" ht="15">
      <c r="A23" s="136" t="s">
        <v>1469</v>
      </c>
      <c r="B23" s="136"/>
      <c r="C23" s="136"/>
      <c r="D23" s="136"/>
      <c r="E23" s="136"/>
      <c r="F23" s="136"/>
      <c r="G23" s="136"/>
      <c r="H23" s="135"/>
    </row>
    <row r="25" spans="1:6" ht="15">
      <c r="A25" s="704" t="s">
        <v>232</v>
      </c>
      <c r="B25" s="704"/>
      <c r="C25" s="704"/>
      <c r="D25" s="704"/>
      <c r="E25" s="704"/>
      <c r="F25" s="704"/>
    </row>
    <row r="38" ht="15">
      <c r="C38" t="s">
        <v>176</v>
      </c>
    </row>
  </sheetData>
  <sheetProtection/>
  <mergeCells count="4">
    <mergeCell ref="A25:F25"/>
    <mergeCell ref="C7:G7"/>
    <mergeCell ref="A10:J10"/>
    <mergeCell ref="H6:I7"/>
  </mergeCells>
  <hyperlinks>
    <hyperlink ref="C7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S61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81.421875" style="0" customWidth="1"/>
    <col min="2" max="2" width="13.140625" style="0" customWidth="1"/>
    <col min="3" max="3" width="16.421875" style="0" customWidth="1"/>
    <col min="5" max="5" width="9.421875" style="0" customWidth="1"/>
    <col min="19" max="19" width="0" style="0" hidden="1" customWidth="1"/>
  </cols>
  <sheetData>
    <row r="3" spans="1:7" ht="17.25" customHeight="1" thickBot="1">
      <c r="A3" s="9" t="s">
        <v>7</v>
      </c>
      <c r="B3" s="9"/>
      <c r="D3" s="631" t="s">
        <v>10</v>
      </c>
      <c r="E3" s="631"/>
      <c r="G3" s="153"/>
    </row>
    <row r="4" spans="1:5" ht="18" customHeight="1" thickTop="1">
      <c r="A4" s="9" t="s">
        <v>8</v>
      </c>
      <c r="B4" s="9"/>
      <c r="D4" s="705"/>
      <c r="E4" s="706"/>
    </row>
    <row r="5" spans="1:5" ht="18" customHeight="1" thickBot="1">
      <c r="A5" s="1" t="s">
        <v>9</v>
      </c>
      <c r="B5" s="627" t="s">
        <v>64</v>
      </c>
      <c r="C5" s="627"/>
      <c r="D5" s="707"/>
      <c r="E5" s="708"/>
    </row>
    <row r="6" ht="15.75" thickTop="1">
      <c r="D6" s="153"/>
    </row>
    <row r="7" ht="15">
      <c r="D7" s="153"/>
    </row>
    <row r="8" spans="1:4" ht="23.25">
      <c r="A8" s="709" t="s">
        <v>242</v>
      </c>
      <c r="B8" s="709"/>
      <c r="C8" s="709"/>
      <c r="D8" s="153"/>
    </row>
    <row r="9" ht="15">
      <c r="D9" s="153"/>
    </row>
    <row r="10" spans="1:4" ht="15">
      <c r="A10" s="710" t="s">
        <v>243</v>
      </c>
      <c r="B10" s="712" t="s">
        <v>244</v>
      </c>
      <c r="C10" s="714" t="s">
        <v>71</v>
      </c>
      <c r="D10" s="153"/>
    </row>
    <row r="11" spans="1:19" ht="15">
      <c r="A11" s="711"/>
      <c r="B11" s="713"/>
      <c r="C11" s="714"/>
      <c r="D11" s="153"/>
      <c r="S11">
        <f>(100-D4)/100</f>
        <v>1</v>
      </c>
    </row>
    <row r="12" spans="1:19" ht="18" customHeight="1">
      <c r="A12" s="100" t="s">
        <v>245</v>
      </c>
      <c r="B12" s="100" t="s">
        <v>246</v>
      </c>
      <c r="C12" s="154">
        <f>S12*$S$11</f>
        <v>1347.4338399999997</v>
      </c>
      <c r="D12" s="153"/>
      <c r="S12">
        <v>1347.4338399999997</v>
      </c>
    </row>
    <row r="13" spans="1:19" ht="15">
      <c r="A13" s="100" t="s">
        <v>247</v>
      </c>
      <c r="B13" s="100" t="s">
        <v>248</v>
      </c>
      <c r="C13" s="154">
        <f aca="true" t="shared" si="0" ref="C13:C61">S13*$S$11</f>
        <v>1483.49862</v>
      </c>
      <c r="D13" s="153"/>
      <c r="S13">
        <v>1483.49862</v>
      </c>
    </row>
    <row r="14" spans="1:19" ht="15">
      <c r="A14" s="100" t="s">
        <v>249</v>
      </c>
      <c r="B14" s="100" t="s">
        <v>250</v>
      </c>
      <c r="C14" s="154">
        <f t="shared" si="0"/>
        <v>1497.12704</v>
      </c>
      <c r="D14" s="153"/>
      <c r="S14">
        <v>1497.12704</v>
      </c>
    </row>
    <row r="15" spans="1:19" ht="15">
      <c r="A15" s="100" t="s">
        <v>251</v>
      </c>
      <c r="B15" s="100" t="s">
        <v>252</v>
      </c>
      <c r="C15" s="154">
        <f t="shared" si="0"/>
        <v>1742.0972799999997</v>
      </c>
      <c r="D15" s="153"/>
      <c r="S15">
        <v>1742.0972799999997</v>
      </c>
    </row>
    <row r="16" spans="1:19" ht="15">
      <c r="A16" s="100" t="s">
        <v>253</v>
      </c>
      <c r="B16" s="100" t="s">
        <v>254</v>
      </c>
      <c r="C16" s="154">
        <f t="shared" si="0"/>
        <v>2640.37838</v>
      </c>
      <c r="D16" s="153"/>
      <c r="S16">
        <v>2640.37838</v>
      </c>
    </row>
    <row r="17" spans="1:19" ht="15">
      <c r="A17" s="100" t="s">
        <v>255</v>
      </c>
      <c r="B17" s="100" t="s">
        <v>256</v>
      </c>
      <c r="C17" s="154">
        <f t="shared" si="0"/>
        <v>3211.99186</v>
      </c>
      <c r="D17" s="153"/>
      <c r="S17">
        <v>3211.99186</v>
      </c>
    </row>
    <row r="18" spans="1:19" ht="15">
      <c r="A18" s="100" t="s">
        <v>257</v>
      </c>
      <c r="B18" s="100" t="s">
        <v>258</v>
      </c>
      <c r="C18" s="154">
        <f t="shared" si="0"/>
        <v>4273.61896</v>
      </c>
      <c r="D18" s="153"/>
      <c r="S18">
        <v>4273.61896</v>
      </c>
    </row>
    <row r="19" spans="1:19" ht="15">
      <c r="A19" s="100" t="s">
        <v>259</v>
      </c>
      <c r="B19" s="100" t="s">
        <v>260</v>
      </c>
      <c r="C19" s="154">
        <f t="shared" si="0"/>
        <v>5934.067619999999</v>
      </c>
      <c r="D19" s="153"/>
      <c r="S19">
        <v>5934.067619999999</v>
      </c>
    </row>
    <row r="20" spans="1:19" ht="15">
      <c r="A20" s="100" t="s">
        <v>261</v>
      </c>
      <c r="B20" s="100" t="s">
        <v>262</v>
      </c>
      <c r="C20" s="154">
        <f t="shared" si="0"/>
        <v>8969.10944</v>
      </c>
      <c r="D20" s="153"/>
      <c r="S20">
        <v>8969.10944</v>
      </c>
    </row>
    <row r="21" spans="1:19" ht="15">
      <c r="A21" s="100" t="s">
        <v>263</v>
      </c>
      <c r="B21" s="100" t="s">
        <v>264</v>
      </c>
      <c r="C21" s="154">
        <f t="shared" si="0"/>
        <v>17049.665399999998</v>
      </c>
      <c r="D21" s="153"/>
      <c r="S21">
        <v>17049.665399999998</v>
      </c>
    </row>
    <row r="22" spans="1:19" ht="15">
      <c r="A22" s="100" t="s">
        <v>265</v>
      </c>
      <c r="B22" s="100" t="s">
        <v>266</v>
      </c>
      <c r="C22" s="154">
        <f t="shared" si="0"/>
        <v>21369.77702</v>
      </c>
      <c r="D22" s="153"/>
      <c r="S22">
        <v>21369.77702</v>
      </c>
    </row>
    <row r="23" spans="1:19" ht="15">
      <c r="A23" s="100" t="s">
        <v>267</v>
      </c>
      <c r="B23" s="100" t="s">
        <v>268</v>
      </c>
      <c r="C23" s="154">
        <f t="shared" si="0"/>
        <v>31182.410079999998</v>
      </c>
      <c r="D23" s="153"/>
      <c r="S23">
        <v>31182.410079999998</v>
      </c>
    </row>
    <row r="24" spans="1:19" ht="15">
      <c r="A24" s="100" t="s">
        <v>269</v>
      </c>
      <c r="B24" s="100" t="s">
        <v>270</v>
      </c>
      <c r="C24" s="154">
        <f t="shared" si="0"/>
        <v>1646.3813999999998</v>
      </c>
      <c r="D24" s="153"/>
      <c r="S24">
        <v>1646.3813999999998</v>
      </c>
    </row>
    <row r="25" spans="1:19" ht="15">
      <c r="A25" s="100" t="s">
        <v>271</v>
      </c>
      <c r="B25" s="100" t="s">
        <v>272</v>
      </c>
      <c r="C25" s="154">
        <f t="shared" si="0"/>
        <v>1920.26632</v>
      </c>
      <c r="D25" s="153"/>
      <c r="S25">
        <v>1920.26632</v>
      </c>
    </row>
    <row r="26" spans="1:19" ht="15">
      <c r="A26" s="100" t="s">
        <v>273</v>
      </c>
      <c r="B26" s="100" t="s">
        <v>274</v>
      </c>
      <c r="C26" s="154">
        <f t="shared" si="0"/>
        <v>2307.29882</v>
      </c>
      <c r="D26" s="153"/>
      <c r="S26">
        <v>2307.29882</v>
      </c>
    </row>
    <row r="27" spans="1:19" ht="15">
      <c r="A27" s="100" t="s">
        <v>275</v>
      </c>
      <c r="B27" s="100" t="s">
        <v>276</v>
      </c>
      <c r="C27" s="154">
        <f t="shared" si="0"/>
        <v>2619.9235599999997</v>
      </c>
      <c r="D27" s="153"/>
      <c r="S27">
        <v>2619.9235599999997</v>
      </c>
    </row>
    <row r="28" spans="1:19" ht="15">
      <c r="A28" s="100" t="s">
        <v>277</v>
      </c>
      <c r="B28" s="100" t="s">
        <v>278</v>
      </c>
      <c r="C28" s="154">
        <f t="shared" si="0"/>
        <v>3632.4493399999997</v>
      </c>
      <c r="D28" s="153"/>
      <c r="S28">
        <v>3632.4493399999997</v>
      </c>
    </row>
    <row r="29" spans="1:19" ht="15">
      <c r="A29" s="100" t="s">
        <v>279</v>
      </c>
      <c r="B29" s="100" t="s">
        <v>280</v>
      </c>
      <c r="C29" s="154">
        <f t="shared" si="0"/>
        <v>1769.32974</v>
      </c>
      <c r="D29" s="153"/>
      <c r="S29">
        <v>1769.32974</v>
      </c>
    </row>
    <row r="30" spans="1:19" ht="15">
      <c r="A30" s="100" t="s">
        <v>281</v>
      </c>
      <c r="B30" s="100" t="s">
        <v>282</v>
      </c>
      <c r="C30" s="154">
        <f t="shared" si="0"/>
        <v>4872.4649</v>
      </c>
      <c r="D30" s="153"/>
      <c r="S30">
        <v>4872.4649</v>
      </c>
    </row>
    <row r="31" spans="1:19" ht="15">
      <c r="A31" s="100" t="s">
        <v>283</v>
      </c>
      <c r="B31" s="100" t="s">
        <v>284</v>
      </c>
      <c r="C31" s="154">
        <f t="shared" si="0"/>
        <v>5852.394619999999</v>
      </c>
      <c r="D31" s="153"/>
      <c r="S31">
        <v>5852.394619999999</v>
      </c>
    </row>
    <row r="32" spans="1:19" ht="15">
      <c r="A32" s="100" t="s">
        <v>285</v>
      </c>
      <c r="B32" s="100" t="s">
        <v>286</v>
      </c>
      <c r="C32" s="154">
        <f t="shared" si="0"/>
        <v>7948.34322</v>
      </c>
      <c r="D32" s="153"/>
      <c r="S32">
        <v>7948.34322</v>
      </c>
    </row>
    <row r="33" spans="1:19" ht="15">
      <c r="A33" s="100" t="s">
        <v>287</v>
      </c>
      <c r="B33" s="100" t="s">
        <v>288</v>
      </c>
      <c r="C33" s="154">
        <f t="shared" si="0"/>
        <v>12085.84864</v>
      </c>
      <c r="D33" s="153"/>
      <c r="S33">
        <v>12085.84864</v>
      </c>
    </row>
    <row r="34" spans="1:19" ht="15">
      <c r="A34" s="100" t="s">
        <v>289</v>
      </c>
      <c r="B34" s="100" t="s">
        <v>290</v>
      </c>
      <c r="C34" s="154">
        <f t="shared" si="0"/>
        <v>1224.9487199999999</v>
      </c>
      <c r="D34" s="153"/>
      <c r="S34">
        <v>1224.9487199999999</v>
      </c>
    </row>
    <row r="35" spans="1:19" ht="15">
      <c r="A35" s="100" t="s">
        <v>291</v>
      </c>
      <c r="B35" s="100" t="s">
        <v>292</v>
      </c>
      <c r="C35" s="154">
        <f t="shared" si="0"/>
        <v>1361.03788</v>
      </c>
      <c r="D35" s="153"/>
      <c r="S35">
        <v>1361.03788</v>
      </c>
    </row>
    <row r="36" spans="1:19" ht="15">
      <c r="A36" s="100" t="s">
        <v>293</v>
      </c>
      <c r="B36" s="100" t="s">
        <v>294</v>
      </c>
      <c r="C36" s="154">
        <f t="shared" si="0"/>
        <v>1714.91358</v>
      </c>
      <c r="D36" s="153"/>
      <c r="S36">
        <v>1714.91358</v>
      </c>
    </row>
    <row r="37" spans="1:19" ht="15">
      <c r="A37" s="100" t="s">
        <v>295</v>
      </c>
      <c r="B37" s="100" t="s">
        <v>296</v>
      </c>
      <c r="C37" s="154">
        <f t="shared" si="0"/>
        <v>1742.0972799999997</v>
      </c>
      <c r="D37" s="153"/>
      <c r="S37">
        <v>1742.0972799999997</v>
      </c>
    </row>
    <row r="38" spans="1:19" ht="15">
      <c r="A38" s="100" t="s">
        <v>297</v>
      </c>
      <c r="B38" s="100" t="s">
        <v>298</v>
      </c>
      <c r="C38" s="154">
        <f t="shared" si="0"/>
        <v>2585.93784</v>
      </c>
      <c r="D38" s="153"/>
      <c r="S38">
        <v>2585.93784</v>
      </c>
    </row>
    <row r="39" spans="1:19" ht="15">
      <c r="A39" s="100" t="s">
        <v>299</v>
      </c>
      <c r="B39" s="100" t="s">
        <v>300</v>
      </c>
      <c r="C39" s="154">
        <f t="shared" si="0"/>
        <v>4872.4649</v>
      </c>
      <c r="D39" s="153"/>
      <c r="S39">
        <v>4872.4649</v>
      </c>
    </row>
    <row r="40" spans="1:19" ht="15">
      <c r="A40" s="100" t="s">
        <v>301</v>
      </c>
      <c r="B40" s="100" t="s">
        <v>302</v>
      </c>
      <c r="C40" s="154">
        <f t="shared" si="0"/>
        <v>6206.245940000001</v>
      </c>
      <c r="D40" s="153"/>
      <c r="S40">
        <v>6206.245940000001</v>
      </c>
    </row>
    <row r="41" spans="1:19" ht="15">
      <c r="A41" s="100" t="s">
        <v>303</v>
      </c>
      <c r="B41" s="100" t="s">
        <v>304</v>
      </c>
      <c r="C41" s="154">
        <f t="shared" si="0"/>
        <v>8138.8973</v>
      </c>
      <c r="D41" s="153"/>
      <c r="S41">
        <v>8138.8973</v>
      </c>
    </row>
    <row r="42" spans="1:19" ht="15">
      <c r="A42" s="100" t="s">
        <v>305</v>
      </c>
      <c r="B42" s="100" t="s">
        <v>306</v>
      </c>
      <c r="C42" s="154">
        <f t="shared" si="0"/>
        <v>9663.2568</v>
      </c>
      <c r="D42" s="153"/>
      <c r="S42">
        <v>9663.2568</v>
      </c>
    </row>
    <row r="43" spans="1:19" ht="15">
      <c r="A43" s="100" t="s">
        <v>307</v>
      </c>
      <c r="B43" s="100" t="s">
        <v>308</v>
      </c>
      <c r="C43" s="154">
        <f t="shared" si="0"/>
        <v>17049.665399999998</v>
      </c>
      <c r="D43" s="153"/>
      <c r="S43">
        <v>17049.665399999998</v>
      </c>
    </row>
    <row r="44" spans="1:19" ht="15">
      <c r="A44" s="100" t="s">
        <v>309</v>
      </c>
      <c r="B44" s="100" t="s">
        <v>310</v>
      </c>
      <c r="C44" s="154">
        <f t="shared" si="0"/>
        <v>21369.77702</v>
      </c>
      <c r="D44" s="153"/>
      <c r="S44">
        <v>21369.77702</v>
      </c>
    </row>
    <row r="45" spans="1:19" ht="15">
      <c r="A45" s="100" t="s">
        <v>311</v>
      </c>
      <c r="B45" s="100" t="s">
        <v>312</v>
      </c>
      <c r="C45" s="154">
        <f t="shared" si="0"/>
        <v>31182.410079999998</v>
      </c>
      <c r="D45" s="153"/>
      <c r="S45">
        <v>31182.410079999998</v>
      </c>
    </row>
    <row r="46" spans="1:19" ht="15">
      <c r="A46" s="100" t="s">
        <v>313</v>
      </c>
      <c r="B46" s="100"/>
      <c r="C46" s="154">
        <f t="shared" si="0"/>
        <v>4401.5652</v>
      </c>
      <c r="D46" s="153"/>
      <c r="S46">
        <v>4401.5652</v>
      </c>
    </row>
    <row r="47" spans="1:19" ht="15">
      <c r="A47" s="100" t="s">
        <v>314</v>
      </c>
      <c r="B47" s="100"/>
      <c r="C47" s="154">
        <f t="shared" si="0"/>
        <v>725.9876399999999</v>
      </c>
      <c r="D47" s="153"/>
      <c r="S47">
        <v>725.9876399999999</v>
      </c>
    </row>
    <row r="48" spans="1:19" ht="15">
      <c r="A48" s="100" t="s">
        <v>315</v>
      </c>
      <c r="B48" s="100"/>
      <c r="C48" s="154">
        <f t="shared" si="0"/>
        <v>431.40409999999997</v>
      </c>
      <c r="D48" s="153"/>
      <c r="S48">
        <v>431.40409999999997</v>
      </c>
    </row>
    <row r="49" spans="1:19" ht="15">
      <c r="A49" s="100" t="s">
        <v>316</v>
      </c>
      <c r="B49" s="100"/>
      <c r="C49" s="154">
        <f t="shared" si="0"/>
        <v>91.25434</v>
      </c>
      <c r="D49" s="153"/>
      <c r="S49">
        <v>91.25434</v>
      </c>
    </row>
    <row r="50" spans="1:19" ht="15">
      <c r="A50" s="100" t="s">
        <v>317</v>
      </c>
      <c r="B50" s="100" t="s">
        <v>318</v>
      </c>
      <c r="C50" s="154">
        <f t="shared" si="0"/>
        <v>250.21194</v>
      </c>
      <c r="D50" s="153"/>
      <c r="S50">
        <v>250.21194</v>
      </c>
    </row>
    <row r="51" spans="1:19" ht="15">
      <c r="A51" s="100" t="s">
        <v>319</v>
      </c>
      <c r="B51" s="100" t="s">
        <v>320</v>
      </c>
      <c r="C51" s="154">
        <f t="shared" si="0"/>
        <v>259.25692</v>
      </c>
      <c r="D51" s="153"/>
      <c r="S51">
        <v>259.25692</v>
      </c>
    </row>
    <row r="52" spans="1:19" ht="15">
      <c r="A52" s="100" t="s">
        <v>321</v>
      </c>
      <c r="B52" s="100" t="s">
        <v>322</v>
      </c>
      <c r="C52" s="154">
        <f t="shared" si="0"/>
        <v>308.57766</v>
      </c>
      <c r="D52" s="153"/>
      <c r="S52">
        <v>308.57766</v>
      </c>
    </row>
    <row r="53" spans="1:19" ht="15">
      <c r="A53" s="100" t="s">
        <v>323</v>
      </c>
      <c r="B53" s="100" t="s">
        <v>324</v>
      </c>
      <c r="C53" s="154">
        <f t="shared" si="0"/>
        <v>320.2313</v>
      </c>
      <c r="D53" s="153"/>
      <c r="S53">
        <v>320.2313</v>
      </c>
    </row>
    <row r="54" spans="1:19" ht="15">
      <c r="A54" s="100" t="s">
        <v>323</v>
      </c>
      <c r="B54" s="100" t="s">
        <v>325</v>
      </c>
      <c r="C54" s="154">
        <f t="shared" si="0"/>
        <v>276.85928</v>
      </c>
      <c r="D54" s="153"/>
      <c r="S54">
        <v>276.85928</v>
      </c>
    </row>
    <row r="55" spans="1:19" ht="15">
      <c r="A55" s="100" t="s">
        <v>326</v>
      </c>
      <c r="B55" s="100" t="s">
        <v>327</v>
      </c>
      <c r="C55" s="154">
        <f t="shared" si="0"/>
        <v>783.817</v>
      </c>
      <c r="D55" s="153"/>
      <c r="S55">
        <v>783.817</v>
      </c>
    </row>
    <row r="56" spans="1:19" ht="15">
      <c r="A56" s="100" t="s">
        <v>328</v>
      </c>
      <c r="B56" s="100" t="s">
        <v>329</v>
      </c>
      <c r="C56" s="154">
        <f t="shared" si="0"/>
        <v>673.59502</v>
      </c>
      <c r="D56" s="153"/>
      <c r="S56">
        <v>673.59502</v>
      </c>
    </row>
    <row r="57" spans="1:19" ht="15">
      <c r="A57" s="100" t="s">
        <v>330</v>
      </c>
      <c r="B57" s="100" t="s">
        <v>331</v>
      </c>
      <c r="C57" s="154">
        <f t="shared" si="0"/>
        <v>1366.0357799999997</v>
      </c>
      <c r="D57" s="153"/>
      <c r="S57">
        <v>1366.0357799999997</v>
      </c>
    </row>
    <row r="58" spans="1:19" ht="15">
      <c r="A58" s="100" t="s">
        <v>332</v>
      </c>
      <c r="B58" s="100" t="s">
        <v>333</v>
      </c>
      <c r="C58" s="154">
        <f t="shared" si="0"/>
        <v>1767.6962799999997</v>
      </c>
      <c r="D58" s="153"/>
      <c r="S58">
        <v>1767.6962799999997</v>
      </c>
    </row>
    <row r="59" spans="1:19" ht="15">
      <c r="A59" s="100" t="s">
        <v>334</v>
      </c>
      <c r="B59" s="100" t="s">
        <v>335</v>
      </c>
      <c r="C59" s="154">
        <f t="shared" si="0"/>
        <v>2121.4500799999996</v>
      </c>
      <c r="D59" s="153"/>
      <c r="S59">
        <v>2121.4500799999996</v>
      </c>
    </row>
    <row r="60" spans="1:19" ht="15">
      <c r="A60" s="100" t="s">
        <v>336</v>
      </c>
      <c r="B60" s="100" t="s">
        <v>337</v>
      </c>
      <c r="C60" s="154">
        <f t="shared" si="0"/>
        <v>2013.2028799999998</v>
      </c>
      <c r="D60" s="153"/>
      <c r="S60">
        <v>2013.2028799999998</v>
      </c>
    </row>
    <row r="61" spans="1:19" ht="15">
      <c r="A61" s="100" t="s">
        <v>338</v>
      </c>
      <c r="B61" s="100" t="s">
        <v>339</v>
      </c>
      <c r="C61" s="154">
        <f t="shared" si="0"/>
        <v>4058.92868</v>
      </c>
      <c r="D61" s="153"/>
      <c r="S61">
        <v>4058.92868</v>
      </c>
    </row>
  </sheetData>
  <sheetProtection/>
  <mergeCells count="7">
    <mergeCell ref="D3:E3"/>
    <mergeCell ref="D4:E5"/>
    <mergeCell ref="B5:C5"/>
    <mergeCell ref="A8:C8"/>
    <mergeCell ref="A10:A11"/>
    <mergeCell ref="B10:B11"/>
    <mergeCell ref="C10:C11"/>
  </mergeCells>
  <hyperlinks>
    <hyperlink ref="B5" r:id="rId1" display="info@teplosetmsk.ru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Хайруллина</dc:creator>
  <cp:keywords/>
  <dc:description/>
  <cp:lastModifiedBy>qwer</cp:lastModifiedBy>
  <cp:lastPrinted>2012-09-04T08:47:42Z</cp:lastPrinted>
  <dcterms:created xsi:type="dcterms:W3CDTF">2009-07-07T18:29:31Z</dcterms:created>
  <dcterms:modified xsi:type="dcterms:W3CDTF">2012-10-02T05:28:01Z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